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KritsadaMAC/"/>
    </mc:Choice>
  </mc:AlternateContent>
  <xr:revisionPtr revIDLastSave="0" documentId="13_ncr:1_{36ABAB8B-E1CA-EF4B-99E3-8959F95FE4FC}" xr6:coauthVersionLast="47" xr6:coauthVersionMax="47" xr10:uidLastSave="{00000000-0000-0000-0000-000000000000}"/>
  <bookViews>
    <workbookView xWindow="0" yWindow="500" windowWidth="20880" windowHeight="15380" xr2:uid="{00000000-000D-0000-FFFF-FFFF00000000}"/>
  </bookViews>
  <sheets>
    <sheet name="นศ.ทั้งหมด" sheetId="21" r:id="rId1"/>
  </sheets>
  <definedNames>
    <definedName name="_xlnm.Print_Titles" localSheetId="0">นศ.ทั้งหมด!$154:$154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5" i="21" l="1"/>
  <c r="H145" i="21" s="1"/>
  <c r="G94" i="21"/>
  <c r="H94" i="21" s="1"/>
  <c r="B33" i="21"/>
  <c r="F12" i="21" s="1"/>
  <c r="B8" i="21"/>
  <c r="G111" i="21"/>
  <c r="H111" i="21" s="1"/>
  <c r="G110" i="21"/>
  <c r="H110" i="21" s="1"/>
  <c r="G109" i="21"/>
  <c r="H109" i="21" s="1"/>
  <c r="G79" i="21"/>
  <c r="H79" i="21" s="1"/>
  <c r="G78" i="21"/>
  <c r="H78" i="21" s="1"/>
  <c r="G77" i="21"/>
  <c r="H77" i="21" s="1"/>
  <c r="G76" i="21"/>
  <c r="H76" i="21" s="1"/>
  <c r="G75" i="2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H45" i="21" s="1"/>
  <c r="F13" i="21" l="1"/>
  <c r="F14" i="21"/>
  <c r="H143" i="21"/>
  <c r="H144" i="21"/>
  <c r="H75" i="21"/>
  <c r="H80" i="21" s="1"/>
  <c r="F33" i="21" l="1"/>
  <c r="F32" i="21"/>
  <c r="F31" i="21"/>
  <c r="F29" i="21"/>
  <c r="F28" i="21"/>
  <c r="F27" i="21"/>
  <c r="F25" i="21"/>
  <c r="F24" i="21"/>
  <c r="F23" i="21"/>
  <c r="F22" i="21"/>
  <c r="F21" i="21"/>
  <c r="F20" i="21"/>
  <c r="F19" i="21"/>
  <c r="F18" i="21"/>
  <c r="F17" i="21"/>
  <c r="F16" i="21"/>
  <c r="F15" i="21"/>
  <c r="F8" i="21"/>
  <c r="G150" i="21"/>
  <c r="H150" i="21" s="1"/>
  <c r="G122" i="21"/>
  <c r="H122" i="21" s="1"/>
  <c r="G121" i="21"/>
  <c r="H121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58" i="21"/>
  <c r="H58" i="21" s="1"/>
  <c r="G57" i="21"/>
  <c r="H57" i="21" s="1"/>
  <c r="G56" i="21"/>
  <c r="H56" i="21" s="1"/>
  <c r="G55" i="21"/>
  <c r="H55" i="21" s="1"/>
  <c r="G54" i="21"/>
  <c r="H54" i="21" s="1"/>
  <c r="H95" i="21" l="1"/>
  <c r="H59" i="21"/>
  <c r="H112" i="21"/>
  <c r="F6" i="21"/>
  <c r="F7" i="21"/>
  <c r="H123" i="21"/>
  <c r="H124" i="21" l="1"/>
</calcChain>
</file>

<file path=xl/sharedStrings.xml><?xml version="1.0" encoding="utf-8"?>
<sst xmlns="http://schemas.openxmlformats.org/spreadsheetml/2006/main" count="384" uniqueCount="194">
  <si>
    <t>1) มีการจัดกิจกรรมหรือกระบวนการเตรียมความพร้อมให้นักศึกษาก่อนเข้าศึกษา (เฉพาะนักศึกษาปี 1 ตอบ) (C 3.1)</t>
  </si>
  <si>
    <t>2) ความทันสมัยและความหลากหลายของรายวิชาในหลักสูตร (C 5.1)</t>
  </si>
  <si>
    <t>3) ผู้สอนในรายวิชาต่าง ๆ มีความรู้ ความเชี่ยวชาญในวิชาที่สอน</t>
  </si>
  <si>
    <t>4) ระบบการประเมินผลของรายวิชาที่เปิดสอน มีวิธีประเมินที่หลากหลาย เช่น คะแนนสอบ การบ้าน รายงานที่มอบหมาย กิจกรรม การวัดทักษะการปฏิบัติงาน เป็นต้น (C 5.3)</t>
  </si>
  <si>
    <t>5) การจัดตารางเรียนมีช่วงเวลาที่เหมาะสม</t>
  </si>
  <si>
    <t>6) การแนะนำระบบการลงทะเบียนและการค้นข้อมูลด้านการจัดการศึกษา (C 3.2)</t>
  </si>
  <si>
    <t>7) กระบวนการจัดการเรียนการสอน เน้นการพัฒนานักศึกษา และทักษะการเรียนรู้ในศตวรรษที่ 21 เช่น ทักษะการเรียนรู้ด้วยตนเอง ทักษะทางภาษาไทยและภาษาต่างประเทศ ทักษะการทำงานแบบมีส่วนร่วม ความสามารถในการใช้เทคโนโลยี ความสามารถในการดูแลสุขภาพ ฯลฯ (C 3.2)</t>
  </si>
  <si>
    <t>ตอนที่ 1 ข้อมูลทั่วไป</t>
  </si>
  <si>
    <t>เพศ</t>
  </si>
  <si>
    <t xml:space="preserve">   - ชาย</t>
  </si>
  <si>
    <t xml:space="preserve">   - หญิง</t>
  </si>
  <si>
    <t xml:space="preserve">     รวม</t>
  </si>
  <si>
    <t>คน</t>
  </si>
  <si>
    <t xml:space="preserve">คิดเป็นร้อยละ </t>
  </si>
  <si>
    <t>ตอนที่ 2 การดำเนินงานของหลักสูตรและการจัดการศึกษา</t>
  </si>
  <si>
    <t>2.1 ด้านหลักสูตรการศึกษา ( C 3.3 ความพึงพอใจต่อหลักสูตรของนักศึกษา )</t>
  </si>
  <si>
    <t>หัวข้อประเมิน</t>
  </si>
  <si>
    <t>ระดับความพึงพอใจ</t>
  </si>
  <si>
    <t>ค่าเฉลี่ย</t>
  </si>
  <si>
    <t>แปลความหมาย</t>
  </si>
  <si>
    <t>มากที่สุด</t>
  </si>
  <si>
    <t>มาก</t>
  </si>
  <si>
    <t>ปานกลาง</t>
  </si>
  <si>
    <t>น้อย</t>
  </si>
  <si>
    <t>น้อยที่สุด</t>
  </si>
  <si>
    <t>ประจำปีการศึกษา 2563</t>
  </si>
  <si>
    <t xml:space="preserve">ผลประเมินความพึงพอใจในประเด็นด้านหลักสูตรและการจัดการศึกษา
</t>
  </si>
  <si>
    <t>2.2 ด้านระบบอาจารย์ที่ปรึกษาทางวิชาการ</t>
  </si>
  <si>
    <t xml:space="preserve"> (C 3.2 การควบคุม การดูแล การให้คำปรึกษาวิชาการ และแนะแนวแก่นักศึกษาปริญญาตรี)</t>
  </si>
  <si>
    <t>1) ช่องทาง/ความสะดวกในการติดต่อกับอาจารย์ที่ปรึกษาทางวิชาการ</t>
  </si>
  <si>
    <t>2) นักศึกษาได้รับคำแนะนำการลงทะเบียนเรียน การกำหนดแผนการเรียนตามหลักสูตรโดยอาจารย์ที่ปรึกษาทางวิชาการ</t>
  </si>
  <si>
    <t>3) การให้เวลาในการให้คำปรึกษาของอาจารย์ที่ปรึกษาทางวิชาการ</t>
  </si>
  <si>
    <t>4) อาจารย์ที่ปรึกษาทางวิชาการให้ความสนใจ ติดตามผลการเรียนของนักศึกษา เพื่อช่วยให้นักศึกษาเรียนจบตามเวลาของหลักสูตร</t>
  </si>
  <si>
    <t>5) อาจารย์ที่ปรึกษาทางวิชาการให้ความช่วยเหลืออื่น ๆ หรือถ่ายทอดประสบการณ์อื่น ๆ แก่นักศึกษา ตลอดจนรับฟังความคิดเห็นและช่วยแก้ไขปัญหาต่าง ๆ</t>
  </si>
  <si>
    <t>2.3 ด้านระบบอาจารย์ที่ปรึกษาวิทยานิพนธ์และการค้นคว้าอิสระ (เฉพาะบัณฑิตศึกษา)</t>
  </si>
  <si>
    <t>C 3.2 การควบคุม ดูแล การให้คำปรึกษาวิทยานิพนธ์แก่บัณฑิตศึกษา)</t>
  </si>
  <si>
    <t>1) ช่องทาง/ความสะดวกในการติดต่อกับอาจารย์ที่ปรึกษาวิทยานิพนธ์และการค้นคว้าอิสระ</t>
  </si>
  <si>
    <t>2) อาจารย์ที่ปรึกษาวิทยานิพนธ์และการค้นคว้าอิสระ มีความรู้ความสามารถในการแนะนำการทำวิทยานิพนธ์และการค้นคว้าอิสระ</t>
  </si>
  <si>
    <t>3) อาจารย์ที่ปรึกษาวิทยานิพนธ์และการค้นคว้าอิสระมีเวลาเพียงพอในการให้คำปรึกษา</t>
  </si>
  <si>
    <t>4) อาจารย์ที่ปรึกษาวิทยานิพนธ์และการค้นคว้าอิสระ ให้ความสนใจติดตามผลการทำวิทยานิพนธ์และการค้นคว้าอิสระของนักศึกษาอย่างสม่ำเสมอ</t>
  </si>
  <si>
    <t>5) อาจารย์ที่ปรึกษาวิทยานิพนธ์และการค้นคว้าอิสระ ให้ความช่วยเหลืออื่น ๆ หรือถ่ายทอดประสบการณ์ด้านการวิจัยและสร้างสรรค์แก่นักศึกษา ตลอดจนรับฟังความคิดเห็นและช่วยแก้ไขปัญหาต่าง ๆ</t>
  </si>
  <si>
    <t>2.4 ด้านกิจกรรมนักศึกษา</t>
  </si>
  <si>
    <t>1) มีกิจกรรมเพื่อพัฒนานักศึกษาที่หลากหลาย ทั้งในและนอกชั้นเรียน (C 3.2)</t>
  </si>
  <si>
    <t>2) มีข้อมูลด้านหน่วยงานที่ให้บริการนักศึกษา ด้านกิจกรรมพิเศษนอกหลักสูตร แหล่งงานที่สามารถให้นักศึกษาทำงานพิเศษนอกเวลาได้ 
(F 1.5, U 1.4)</t>
  </si>
  <si>
    <t>3) มีกิจกรรมเตรียมความพร้อมเพื่อการทำงานเมื่อสำเร็จการศึกษา (F 1.5, U 1.4)</t>
  </si>
  <si>
    <t>4) มีหน่วยงาน/บุคคลที่ให้คำปรึกษา ให้คำแนะนำด้านการใช้ชีวิตในคณะ/มหาวิทยาลัย และการเข้าสู่อาชีพแก่นักศึกษา
(เฉพาะนักศึกษาปริญญาตรี) (F 1.5, U 1.4)</t>
  </si>
  <si>
    <t>5) กิจกรรมนักศึกษาที่จัด ช่วยส่งเสริมทักษะการเรียนรู้ในศตวรรษที่ 21 เช่น ทักษะภาษาต่างประเทศ ทักษะการเรียนรู้ด้วยตนเอง ทักษะการทำงานอย่างมีส่วนร่วม (C 3.2)</t>
  </si>
  <si>
    <t>8) มีห้องทำงานวิจัย (ซึ่งไม่ใช่ห้องเรียน) เพื่อให้นักศึกษาเข้าใช้ได้สะดวกในการทำวิจัย (เฉพาะหลักสูตรบัณฑิตศึกษาตอบ)</t>
  </si>
  <si>
    <t>9) มีอุปกรณ์และเครื่องมือพื้นฐานที่จำเป็นและเหมาะสมในการทำวิจัย (เฉพาะหลักสูตรบัณฑิตศึกษาตอบ)</t>
  </si>
  <si>
    <t>7) มีการจัดสรรงบประมาณให้นักศึกษาเพื่อทำวิจัย (เฉพาะหลักสูตรบัณฑิตศึกษาตอบ)</t>
  </si>
  <si>
    <t>1) หลักสูตรกำหนดคุณสมบัติของนักศึกษาในเกณฑ์การรับนักศึกษาเข้าเรียนในหลักสูตรมีความเหมาะสม</t>
  </si>
  <si>
    <t>2) วิธีการและเกณฑ์การคัดเลือกนักศึกษาเข้าเรียนในหลักสูตร มีความเหมาะสม โปร่งใส และชัดเจน</t>
  </si>
  <si>
    <t>ผู้ตอบแบบประเมินทั้งหมด</t>
  </si>
  <si>
    <t>คิดเป็นร้อยละ</t>
  </si>
  <si>
    <t>ผู้ที่ไม่เคยมีข้อร้องเรียน</t>
  </si>
  <si>
    <t>ผู้ที่เคยมีข้อร้องเรียน</t>
  </si>
  <si>
    <t>-</t>
  </si>
  <si>
    <t>ตาราง 2.6.1 สรุประดับความพึงพอใจในการได้รับการจัดการต่อข้อร้องเรียนของนักศึกษา</t>
  </si>
  <si>
    <t>1. ผลการจัดการต่อข้อร้องเรียนของนักศึกษา</t>
  </si>
  <si>
    <t>ค่าเฉลี่ยรวมความพึงพอใจในการได้รับการจัดการต่อข้อร้องเรียน</t>
  </si>
  <si>
    <t>2.7 ด้านข้อร้องเรียนต่างๆ (C 3.3 ผลการจัดการข้อร้องเรียนของนักศึกษา)</t>
  </si>
  <si>
    <t>ตาราง 2.6.2 ข้อร้องเรียนและวิธีแก้ไข/ปรับปรุงที่นักศึกษาได้รับ</t>
  </si>
  <si>
    <t>ข้อร้องเรียน</t>
  </si>
  <si>
    <t>ช่องทางที่นักศึกษาร้องเรียน</t>
  </si>
  <si>
    <t>วิธีการที่นักศึกษาได้รับการแก้ไข/ปรับปรุงข้อร้องเรียน</t>
  </si>
  <si>
    <t xml:space="preserve">2. ทรัพยากรที่เอื้อต่อการเรียนรู้ เช่น อุปกรณ์ เทคโนโลยีสารสนเทศ ห้องสมุด ตำรา/หนังสือ แหล่งเรียนรู้ ฐานข้อมูล มีความเหมาะสมต่อการจัดการศึกษา </t>
  </si>
  <si>
    <t xml:space="preserve">3. มีการดูแล รักษาสภาพแวดล้อม และทรัพยากรที่เอื้อต่อการเรียนรู้อย่างมีประสิทธิภาพ </t>
  </si>
  <si>
    <t xml:space="preserve">5. การจัดพื้นที่/สถานที่สำหรับนักศึกษาและอาจารย์ได้พบปะ สังสรรค์ แลกเปลี่ยนสนทนา หรือทำงานร่วมกัน </t>
  </si>
  <si>
    <t xml:space="preserve">1. อาคารเรียน ห้องเรียน ห้องปฏิบัติการ 
โรงประลอง (Workshop) มีความพร้อม
ต่อการจัดการศึกษา </t>
  </si>
  <si>
    <t xml:space="preserve">4. เทคโนโลยีที่ใช้ในการจัดการเรียนการสอน
มีความเหมาะสมกับยุคสมัย </t>
  </si>
  <si>
    <t xml:space="preserve">6. มีบริการคอมพิวเตอร์ อินเตอร์เน็ต
ความเร็วสูง </t>
  </si>
  <si>
    <t>ค่าเฉลี่ยรวมด้านหลักสูตรการศึกษา</t>
  </si>
  <si>
    <t>ค่าเฉลี่ยรวมด้านระบบอาจารย์ที่ปรึกษาทางวิชาการ</t>
  </si>
  <si>
    <t>ค่าเฉลี่ยรวมด้านกิจกรรมนักศึกษา</t>
  </si>
  <si>
    <t>ค่าเฉลี่ยมรวมด้านสิ่งสนับสนุนการเรียนรู้</t>
  </si>
  <si>
    <t>ค่าเฉลี่ยรวมด้านการรับนักศึกษา</t>
  </si>
  <si>
    <t>การแปลความหมาย</t>
  </si>
  <si>
    <t>หมายถึง</t>
  </si>
  <si>
    <t>พึงพอใจมากที่สุด</t>
  </si>
  <si>
    <t>พึงพอใจมาก</t>
  </si>
  <si>
    <t>พึงพอใจปานกลาง</t>
  </si>
  <si>
    <t>พึงพอใจน้อย</t>
  </si>
  <si>
    <t>พึงพอใจน้อยที่สุด</t>
  </si>
  <si>
    <t>1. ช่วงคะแนน   4.21 - 5.00</t>
  </si>
  <si>
    <t>2. ช่วงคะแนน   3.41 - 4.20</t>
  </si>
  <si>
    <t>3. ช่วงคะแนน   2.61 - 3.40</t>
  </si>
  <si>
    <t>4. ช่วงคะแนน   1.81 - 2.60</t>
  </si>
  <si>
    <t>5. ช่วงคะแนน   1.00 - 1.80</t>
  </si>
  <si>
    <t>ค่าเฉลี่ยรวมทุกด้าน</t>
  </si>
  <si>
    <t xml:space="preserve">โดยมีค่าเฉลี่ยความพึงพอใจเท่ากับ </t>
  </si>
  <si>
    <t>โดยมีค่าเฉลี่ยความพึงพอใจเท่ากับ</t>
  </si>
  <si>
    <t>อยากให้ อ ตรวจงานให้เสร็จภาวในหนึ่งสัปดาห์</t>
  </si>
  <si>
    <t>งานเยอะและกระชั้นชิดไป</t>
  </si>
  <si>
    <t>อยากให้ ภาควิชาภาษาไทย ปรับเกณฑ์เข้าวิชาเอก-โท สำหรับนักศึกษาที่จะเข้าวิชาเอก-โทภาษาไทย ตอนปี2เทอม2 ให้สูงขึ้น เพื่อคัดนักศึกษาที่มีคุณภาพและตั้งใจอยากเข้าเอก-โทภาษาภาษาไทยจริง ๆ โดยปรับให้เกณฑ์ วิชาลักษณะภาษาไทยกับวิชาพื้นฐานวรรณคดีไทย 2วิชารวมกัน เข้าเอกไม่ต่ำกว่าB เข้าโทไม่ต่ำกว่า C+ และถ้าคะแนนต่ำกว่าC+ จะไม่มีการรีเกรดเพื่อขอเข้าเอก-โทใหม่ ดังนั้น ถ้าผลกระทบที่ตามมาคือ นักศึกษาผ่านเกณฑ์เข้าเอก-โทภาษาไทย ตอนปี2เทอม2น้อยลง ดังนั้น ภาควิชาจะต้องรับนักเรียน รอบโควตาความสามารถพิเศษ กับ โควตารับตรง เอกภาษาไทย จำนวนมากขึ้น เพื่อจะได้นักศึกษาเอกภาษาไทยที่มีใจรักเรียนภาษาไทยจริงๆ เนื้องจากไม่อยากให้นักศึกษาบางกลุ่ม เข้าเอกภาษาไทย เพื่อรอรีเกรดเตรียมไปเรียนเอกอื่น</t>
  </si>
  <si>
    <t>รอดูหลักสูตรใหม่ของภาควิชาภาษาไทย</t>
  </si>
  <si>
    <t>บุคลากรคณะอักษรศาสตร์</t>
  </si>
  <si>
    <t>อาจารย์ผู้สอนโดยตรง</t>
  </si>
  <si>
    <t>ประเมินหลักสูตรภาควิชา</t>
  </si>
  <si>
    <t xml:space="preserve">          เมื่อพิจารณาโดยรวม สามารถสรุปได้ว่า ผู้ตอบแบบประเมินมีระดับความพึงพอใจในแต่ละด้านโดยเรียงลำดับได้ดังนี้</t>
  </si>
  <si>
    <t>อันดับ 2 ด้านการรับนักศึกษา</t>
  </si>
  <si>
    <t>การปรับปรุงจำนวนที่นั่งต่อรายวิชาและจำนวนอาจารย์ให้เพียงพอต่อนักศึกษาในเอกโท</t>
  </si>
  <si>
    <t>คืนค่าเทอมช้า</t>
  </si>
  <si>
    <t>เพจ Facebook คณะอักษรศาสตร์</t>
  </si>
  <si>
    <t>อันดับ 5 ด้านสิ่งสนับสนุนการเรียนรู้</t>
  </si>
  <si>
    <t>อันดับ 3 ด้านอาจารย์ที่ปรึกษาทางวิชาการ</t>
  </si>
  <si>
    <t>ทำไมจ่ายค่าเทอมแล้วไม่ได้เรียนในสิ่งที่อยากเรียนเพราะวิชาเรียนเต็ม</t>
  </si>
  <si>
    <t>ไม่ได้ค่ะต้องแย่งกันเรียนเหมือนเดิมราวกับแย่งของกินตอนสงครามโลก</t>
  </si>
  <si>
    <t>ลดค่าเทอมและค่าหอพักช่วงโควิด</t>
  </si>
  <si>
    <t>ค่าเทอมลด</t>
  </si>
  <si>
    <t>อยากให้เปิดวิชาเอกเพิ่มเติม</t>
  </si>
  <si>
    <t>ได้รับการแก้ไข มีการเปิดและปรับปรุงในหลักสูตรใหม่</t>
  </si>
  <si>
    <t>อาจารย์ในภาค</t>
  </si>
  <si>
    <t xml:space="preserve">เหมือนการเรียนแบบเป็ด </t>
  </si>
  <si>
    <t>ปรับปรุงให้เป็นเป็ดเหมือนเดิม รู้อย่างละนิดละหน่อย แต่เรียนหนักทุกด้านทุกวิชา</t>
  </si>
  <si>
    <t>การรับเด็กเข้า และเกณฑ์ที่แปลกๆ</t>
  </si>
  <si>
    <t>มีแต่ไม่ได้ดีขึ้น</t>
  </si>
  <si>
    <t>ยกเลิกการสอบภาษาต่างด้าวเพื่อเข้าเรียนวิชาภาษาญี่ปุ่น</t>
  </si>
  <si>
    <t>ได้รับการยกเลิก</t>
  </si>
  <si>
    <t xml:space="preserve">ไม่สามารถลงวิชาคอมได้  ที่นั่งเต็ม  ทำให้ต้องไปเลือกวิชาเลือกอื่น ที่ไม่อยากลง </t>
  </si>
  <si>
    <t>อาจารย์เปิดกลุ่มเพิ่ม  แต่กลุ่มใหม่เวลาชนกับวิชาโท เลยลงไม่ได้</t>
  </si>
  <si>
    <t>แจ้งผู้สอน</t>
  </si>
  <si>
    <t>เรื่องการเรียนออนไซต์ในสถานการณ์โควิดระบาดช่วงเดือนธันวา ผู้สอนมีความต้องการในไปออนไซต์ แต่ก็สามารถเลือกทางออนไลน์ได้ แต่จาใประกาศคณะไม่มีระบุ ทำให้ไม่สามารถเข้าใจได้ว่าอันไหนเป็นข้อมูลที่ควรเชื่อถือ รวมทั้งคณะมีการอนุมัติวิชาเรียนที่มีนศลงทะเบียน500คนให้ไปเรียนออนไซต์ โดยไม่มีหมายเหตุต่อข้างหลัง ในช่วงการระบาดของโควิด</t>
  </si>
  <si>
    <t>ทางคณะได้มีการคุยกับผู้สอน และผู้สอนตกลงกับนศใหม่ ตามความต้องการที่ตรงกัน</t>
  </si>
  <si>
    <t>ให้ตรวจสอบอาจารย์ผู้สอนครับ</t>
  </si>
  <si>
    <t>อาจารย์โดนเรียกไปถามครับ</t>
  </si>
  <si>
    <t>จอโปรเจคเตอร์ใหญ่ในตึกกระทะเบลอ ไม่ชัดจึงร้องเรียนว่าให้มีการปรับปรุงค่ะ</t>
  </si>
  <si>
    <t>ไม่ได้รับการปรับปรุงในปีที่ได้ใช้ห้องประชุมนั้นแต่ปัจจุบันไม่ทราบค่ะ</t>
  </si>
  <si>
    <t>กล่องส่งใบคำร้อง, ประเมินหลักสูตรในreg</t>
  </si>
  <si>
    <t>หลักสูตรเอเชียเป็นหลักสูตรที่ตื้นๆ ไม่ได้ลงหลักในแต่ละประเทศลึกๆ อยากให้แยกวิชาเป็นแต่ละประเทศไปเลยเช่น การเมืองจีน การเมืองเกาหลี การเมืองญี่ปุ่น การเมืองเวียดนาม การเรียนหลายประเทศรวมกันในวิชาเดียวไม่ได้ใช้ประโยชน์อะไรเลย แต่ไม่ใช่ความรู้ที่ยั่งยืน ถ้าปรับหลักสูตรให้แต่ละภาษาได้เรียนเกี่ยวกับประเทศนั้นๆลึกๆน่าจะดีกว่า นอกจากนี้รายวิชาที่โฆษณาในใบหลักสูตรทั้งวิชาเอเชีย และวิชาภาษา บางวิชาก็ไม่ได้เปิดจริงเนื่องจากอาจารย์ไม่มีเวลาสอน เลยไม่รู้ว่าคณะจะใส่วิชาเหล่านั้นลงในใบหลักสูตรทำไมถ้าไม่มีให้เรียน</t>
  </si>
  <si>
    <t>จำนวนการรับนักศึกษาไม่สอดคล้องกับจำนวนหลักสูตรที่เปิดเรียนทำให้นักศึกษาส่วนใหญ่ต้องแข่งขันกันเพื่อเข้าเอกที่ตนเองต้องการ</t>
  </si>
  <si>
    <t>การจัดการในหลักสูตรเอเชียศึกษาแย่มากค่ะ ค่าเทอมแพงมาก แต่สิ่งที่เรียนคือไม่ practical, useful เท่ากับภาคภาษาตะวันออกปกติ เข้าใจอยู่นะคะเรื่องที่ต้องเรียนวิชาสังคมเยอะ แต่ว่าวิชาสังคมหลายตัวก็ไม่ได้ใช้ในชีวิตจริงค่ะ อีกทั้งการตัดเกรดของอาจารย์บางวิชาก็ไม่ยุติกรรมค่ะ สุ่มเกรด หว่านเกรด แล้วเด็กที่เขาเรียนแบบตั้งใจแต่ต้องมาได้ C D ล่ะคะ แล้วยังหลักสูตรภาษาที่ได้เรียนน้อยกว่าเอกภาษาน้อยมากๆแบบมากค่ะ เข้าใจอีกเช่นกันค่ะว่าน้อยกว่าเอกภาษาแน่ๆ แต่ควรแบ่งสัดส่วนให้เหมาะสมมากกว่านี้ค่ะ เพราะภาษาของเอกเอเชียศึกษา คือถ้าไม่ไปต่อยอดเองจริงๆก็ไม่ได้ใช้ในทางวิชาการหรือตอนทำงานได้อย่างเต็มประสิทธิภาพมากนัก (แต่อาจารย์ทุกท่านสอนดีและมีความตั้งใจค่ะ)</t>
  </si>
  <si>
    <t>การแก้ไขปัญหาหลักสูตร7+1</t>
  </si>
  <si>
    <t>ปรับปรุงภาคภาษาหน่อยคะ ให้เอฟเด็กจนเด็กต้องออกตอนปี3 4 เสียเวลาเสียเงินมาเท่าไหร่ บางคนเด็กไม่ได้ก็ต้องช่วยหน่อยมั้ยคะ เพื่อนหนูต้องเสียอนาคตไปเเล้วกี่คนเห็นใจกัยบ้างเหอะ ถ้าเป็นอย่างนี้ควรกำหนดตอนสมัครเข้ามาเลยว่าจะเอฟนะ จะไปไม่มาเรียนที่นี่เเต่เเรก ทุกคนก็พยายามไม่ใช้ว่าไม่พยายาม เลิกยึดติดว่าต้องเก่งจนเว่อเเล้วหันกลับมามองเด็กบ้าง การศึกษาไทยห่วยเเตก ถ้าย้อนได้ก็ไม่อยากมาเรียนที่นี่เลย เครียดทุกเทอม เเต่ละคนเรียนอย่างไม่มีความสุขละ</t>
  </si>
  <si>
    <t>ร้องเรียนให้เพิ่มที่นั่งในรายวิชามากขึ้น</t>
  </si>
  <si>
    <t>อาจารย์ส่งเกรดผิดค่ะ</t>
  </si>
  <si>
    <t>การตัดเอฟของอาจารย์ภาษา</t>
  </si>
  <si>
    <t>เรื่องค่าเทอมของนึกศึกษาเอเชียที่คุณภาพไม่ได้ดีเท่ากับจำนวนเงินที่จ่ายไป อีกทั้งเป็นโครงการพิเศษหลักสูตรควรจะเข้มข้นกว่าภาคปกติ</t>
  </si>
  <si>
    <t xml:space="preserve">คืนตังค์ค่าบำรุงสถานศึกษาบ้างเถอะครับ ไม่ได้ไปเรียนที่มหาวิทยาลัย </t>
  </si>
  <si>
    <t>ย้ายโท</t>
  </si>
  <si>
    <t xml:space="preserve">เรื่องเรียนออนไลน์ </t>
  </si>
  <si>
    <t>การสอนภาษาอังกฤษ</t>
  </si>
  <si>
    <t>การจัดการเรียนการสอนออนไลน์</t>
  </si>
  <si>
    <t>แบบสอบถามเช่นเดียวกับที่ทำอยู่ตอนนี้ตลอด4ปี</t>
  </si>
  <si>
    <t>ได้รับการแก้ไขในปีต่อมาแต่ในปีการศึกษาที่มีปัญหานั้นไม่ได้รับการแก้ไขทำให้นักศึกษาส่วนใหญ่เสียเวลาและเสียเงินโดยไม่มีการรับผิดชอบใดใดจากมหาวิทยาลัย</t>
  </si>
  <si>
    <t>ไม่ค่ะ 4ปีที่ร้องเรียนมาเป็นแบบไหนก็แบบนั้นค่ะ จัดการช้า ไม่จัดการหรือปล่อยทิ้ง ยิ่งในสถานการณ์แบบนี้คณะยิ่งจัดการแย่หนักกว่าที่เป็นอยู่ตอนแรกอีกค่ะ</t>
  </si>
  <si>
    <t>ไม่ได้รับการชดเชยหรือแก้ไขปัญหาใดๆ ทางคณะยกเลิกหลักสูตรการไปเรียนที่ต่างประเทศ 1 เทอม โดยไม่มีการทดแทนอย่างอื่นเลยนอกจากการคืนเงินค่าดรอปเรียนก่อนที่จะไปเรียนแลกเปลี่ยน ถึงแม้ว่าการยกเลิกจะเกิดจากการที่โควิดระบาด แต่ในขณะที่ทางมหาลัยขอนแก่นพยายามจะหาทางให้เด็กได้ไปแลกเปลี่ยนโดยการขอเลื่อนเวลา แต่ทางมหาลัยเรากลับนิ่งเฉย แล้วจู่ๆก็มาบอกว่ายกเลิกโครงการอย่างล่าช้าทั้งๆที่เด็กๆต่างทำวีซ่า จองตั๋ว ซื้อกระเป๋าเดินทางกันไปแล้ว ทำให้รู้สึกว่าทางคณะมีการแก้ไขปัญหาที่ไม่ดีพอ หรือเรียกว่าแทบจะไม่ได้แก้ไขอะไรเลย นอกจากยกเลิกไปทั้งอย่างนั้น เด็กที่พยายามทำเกรดเพื่อให้ได้ไปแลกเปลี่ยนก็สูญเปล่าในเรื่องความพยายาม</t>
  </si>
  <si>
    <t>ไม่ ให้ปรับเรื่องการให้เกรดก็ยังมีเอฟอยู</t>
  </si>
  <si>
    <t>อาจารภาษา</t>
  </si>
  <si>
    <t>ได้ และ ไม่ได้</t>
  </si>
  <si>
    <t>เเก้ไข ตรวจสอบเเละส่งเกรดใหม่</t>
  </si>
  <si>
    <t>ไลน์กลุ่ม ของสาขา</t>
  </si>
  <si>
    <t>ไม่ อาจารย์ภาษาเกาหลีไม่เคยเห็นใจเด็กเลย รู้ทั้งรู้ว่าถ้าติดขึ้นมาเเล้วต้องเรียนอีกกี่ปีก็ยังให้เด็กทุกคนพยายามหมดเเละ ต้องการเด็กที่เก่งขนาดไหนคะ เด็กทุกคนไม่เหมือนกันนะ บาปกรรมทำลายอนาคตเด็กไปเเล้วกี่คน</t>
  </si>
  <si>
    <t>อาจารย์ภาษาเกาหลี</t>
  </si>
  <si>
    <t>ไม่เคยได้รับการปรับปรุง นักศึกษายังถูกเอาเปรียบ</t>
  </si>
  <si>
    <t>แก้ไข</t>
  </si>
  <si>
    <t>ได้ระดับหนึ่ง</t>
  </si>
  <si>
    <t>แบบฟอร์ม</t>
  </si>
  <si>
    <t>วิชาภาษาอังกฤษควรได้เรียน ipa เพราะว่าการออกเสียงที่ถูกต้องสำคัญ</t>
  </si>
  <si>
    <t>อาจารย์</t>
  </si>
  <si>
    <t>ได้รับแก้ไข แต่ใช้ไม่ได้ผลกับสถานการณ์จริงที่เป็น</t>
  </si>
  <si>
    <t>ค่าเฉลี่ยรวมด้านระบบอาจารย์ที่ปรึกษาวิทยานิพนธ์และการค้นคว้าอิสระ</t>
  </si>
  <si>
    <t>คณะอักษรศาสตร์ มหาวิทยาลัยศิลปากร</t>
  </si>
  <si>
    <t>หลักสูตร</t>
  </si>
  <si>
    <t>ระดับปริญญาตรี หลักสูตรอักษรศาสตรบัณฑิต</t>
  </si>
  <si>
    <t xml:space="preserve">   - สาขาวิชาภาษาไทย</t>
  </si>
  <si>
    <t xml:space="preserve">   - สาขาวิชาภาษาอังกฤษ</t>
  </si>
  <si>
    <t xml:space="preserve">   - สาขาวิชาภาษาฝรั่งเศส</t>
  </si>
  <si>
    <t xml:space="preserve">   - สาขาวิชาภาษาเยอรมัน</t>
  </si>
  <si>
    <t xml:space="preserve">   - สาขาวิชาประวัติศาสตร์</t>
  </si>
  <si>
    <t xml:space="preserve">   - สาขาวิชาภูมิศาสตร์</t>
  </si>
  <si>
    <t xml:space="preserve">   - สาขาวิชาการแสดงศึกษา</t>
  </si>
  <si>
    <t xml:space="preserve">   - สาขาวิชาสังคีตศิลป์ไทย</t>
  </si>
  <si>
    <t xml:space="preserve">   - สาขาวิชาปรัชญา</t>
  </si>
  <si>
    <t xml:space="preserve">   - สาขาวิชาสังคมศาสตร์การพัฒนา</t>
  </si>
  <si>
    <t xml:space="preserve">   - สาขาวิชาสารสนเทศศาสตร์และบรรณารักษศาสตร์</t>
  </si>
  <si>
    <t xml:space="preserve">   - สาขาวิชาภาษาเอเชียตะวันออก</t>
  </si>
  <si>
    <t xml:space="preserve">   - สาขาวิชาเอเชียศึกษา</t>
  </si>
  <si>
    <t>ระดับปริญญาโท หลักสูตรอักษรศาสตรมหาบัณฑิต</t>
  </si>
  <si>
    <t>ระดับปริญญาเอก หลักสูตรอักษรศาสตรดุษฎีบัณฑิต</t>
  </si>
  <si>
    <t xml:space="preserve">   - สาขาวิชาภาษาไทยเพื่อการพัฒนาอาชีพ</t>
  </si>
  <si>
    <t>รวม</t>
  </si>
  <si>
    <t xml:space="preserve">   - ยังไม่แยกสาขาวิชาเอก</t>
  </si>
  <si>
    <t>7) หลักสูตรมีกิจกรรมที่เสริมสร้างความเข้มแข็งทางวิชาการ เช่น การเชิญผู้ทรงคุณวุฒิมาบรรยายพิเศษ, การจัดโครงการพัฒนาทักษะทางวิชาการ (ตอบเฉพาะนักศึกษาระดับปริญญาโท – ปริญญาเอก)</t>
  </si>
  <si>
    <t>สรุปผลการประเมินตอนที่ 2 
          เมื่อพิจารณาข้อมูลข้างต้นพบว่า ผู้ตอบแบบประเมินมีระดับความพึงพอใจในภาพรวมทุกด้านของหลักสูตรและการจัดการศึกษาอยู่ที่ระดับ “พึงพอใจมาก” โดยมีค่าเฉลี่ยในภาพรวมของทุกด้านเท่ากับ 4.00 โดยสามารถแบ่งการพิจารณาในแต่ละด้านได้ดังนี้</t>
  </si>
  <si>
    <t>อันดับ 1 ด้านอาจารย์ที่ปรึกษาวิทยานิพนธ์และการค้นคว้าอิสระ</t>
  </si>
  <si>
    <t>อันดับ 4 ด้านหลักสูตรและการจัดการศึกษา</t>
  </si>
  <si>
    <t>อันดับ 6 ด้านกิจกรรมนักศึกษา</t>
  </si>
  <si>
    <t>จำนวนนักศึกษาที่ต้องการลงเรียนรายวิชาภาษาเกาหลีในเทอม 1 มีจำนวนมาก แต่บุคลากรไม่เพียงพอต่อจำนวนนักศึกษา ทำให้ต้องแย่งกันลงทะเบียนเรียน ซึ่งมีนีกศึกษาจำนวนไม่น้อยที่ผิดหวังและไม่สามารถลงทะเบียนเรียนในวิชาที่ตนขื่นชอบได้ เพียงเพราะทางคณะอ้างว่าจำนวนบุคลากรไม่เพียงพอ นี่เป็นความล้มเหลวทางระบบการศึกษาที่ไม่ควรเกิดขึ้น เป็นการตัดโอกาสของนักศึกษา ริดรอนสิทธิที่นักศึกษาควรจะได้รับเมื่อเข้ามาเรียน ณ ที่แห่งนี้ ขอให้มหาวิทยาลัยเร่งแก้ไข สำหรับนักศึกษาชั้นปีที่ 2 ในเทอมที่จะถึงที่ต้องการลงภาษาต่างๆ ขอให้ไม่จำกัดจำนวนแก่นักศึกษาไม่ว่าจะชั้นปีใดๆ</t>
  </si>
  <si>
    <t>การประกาศข่าวสารของคณะค่อนข้างช้า และไม่ทั่วถึงเท่าไหร่ค่ะ บางครั้งวางแผนชีวิตไม่ได้เพราะต้องรอประกาศจากคณะซึ่งประกาศช้ามาก ๆ และบางเรื่องก็ประกาศไม่ชัดเจนด้วย</t>
  </si>
  <si>
    <t>ได้นับการขยายเวลาส่งงาน</t>
  </si>
  <si>
    <t>ท่าที่เห็นตอนนี้ยังไม่มีการแก้ไขค่ะ</t>
  </si>
  <si>
    <r>
      <t xml:space="preserve">6) หลักสูตรมีกิจกรรมที่เสริมสร้างความเป็นพลเมืองดี มีจิตสาธารณะ เอื้อเฟื้อต่อผู้อื่น </t>
    </r>
    <r>
      <rPr>
        <i/>
        <sz val="14"/>
        <color theme="1"/>
        <rFont val="TH SarabunPSK"/>
        <family val="2"/>
      </rPr>
      <t>(ตอบเฉพาะนักศึกษาระดับปริญญาตรี)</t>
    </r>
  </si>
  <si>
    <r>
      <t>2.5 ด้านสิ่งสนับสนุนการเรียนรู้</t>
    </r>
    <r>
      <rPr>
        <sz val="14"/>
        <color theme="1"/>
        <rFont val="TH SarabunPSK"/>
        <family val="2"/>
      </rPr>
      <t xml:space="preserve"> (C 6.1 ความพึงพอใจของนักศึกษาต่อสิ่งสนับสนุนการเรียนรู้)</t>
    </r>
  </si>
  <si>
    <r>
      <t xml:space="preserve">2.6 ด้านการรับนักศึกษา </t>
    </r>
    <r>
      <rPr>
        <sz val="14"/>
        <color theme="1"/>
        <rFont val="TH SarabunPSK"/>
        <family val="2"/>
      </rPr>
      <t>(C 3.1 การรับนักศึกษา)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</si>
</sst>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0" xfId="0" applyFont="1" applyFill="1" applyBorder="1" applyAlignment="1">
      <alignment vertical="center"/>
    </xf>
    <xf numFmtId="0" fontId="3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2" fontId="3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188" fontId="3" fillId="0" borderId="0" xfId="1" applyNumberFormat="1" applyFont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8"/>
  <sheetViews>
    <sheetView tabSelected="1" view="pageBreakPreview" zoomScaleNormal="100" zoomScaleSheetLayoutView="100" zoomScalePageLayoutView="70" workbookViewId="0">
      <selection activeCell="H9" sqref="H9"/>
    </sheetView>
  </sheetViews>
  <sheetFormatPr baseColWidth="10" defaultColWidth="9" defaultRowHeight="21" x14ac:dyDescent="0.35"/>
  <cols>
    <col min="1" max="1" width="34.1640625" style="2" customWidth="1"/>
    <col min="2" max="2" width="7" style="2" bestFit="1" customWidth="1"/>
    <col min="3" max="6" width="6" style="2" customWidth="1"/>
    <col min="7" max="7" width="6" style="2" hidden="1" customWidth="1"/>
    <col min="8" max="8" width="7.5" style="2" customWidth="1"/>
    <col min="9" max="9" width="20.5" style="2" customWidth="1"/>
    <col min="10" max="10" width="13.1640625" style="2" customWidth="1"/>
    <col min="11" max="16384" width="9" style="2"/>
  </cols>
  <sheetData>
    <row r="1" spans="1:9" x14ac:dyDescent="0.35">
      <c r="A1" s="51" t="s">
        <v>26</v>
      </c>
      <c r="B1" s="52"/>
      <c r="C1" s="52"/>
      <c r="D1" s="52"/>
      <c r="E1" s="52"/>
      <c r="F1" s="52"/>
      <c r="G1" s="52"/>
      <c r="H1" s="52"/>
      <c r="I1" s="52"/>
    </row>
    <row r="2" spans="1:9" x14ac:dyDescent="0.35">
      <c r="A2" s="52" t="s">
        <v>161</v>
      </c>
      <c r="B2" s="52"/>
      <c r="C2" s="52"/>
      <c r="D2" s="52"/>
      <c r="E2" s="52"/>
      <c r="F2" s="52"/>
      <c r="G2" s="52"/>
      <c r="H2" s="52"/>
      <c r="I2" s="52"/>
    </row>
    <row r="3" spans="1:9" x14ac:dyDescent="0.35">
      <c r="A3" s="52" t="s">
        <v>25</v>
      </c>
      <c r="B3" s="52"/>
      <c r="C3" s="52"/>
      <c r="D3" s="52"/>
      <c r="E3" s="52"/>
      <c r="F3" s="52"/>
      <c r="G3" s="52"/>
      <c r="H3" s="52"/>
      <c r="I3" s="52"/>
    </row>
    <row r="4" spans="1:9" x14ac:dyDescent="0.35">
      <c r="A4" s="2" t="s">
        <v>7</v>
      </c>
    </row>
    <row r="5" spans="1:9" x14ac:dyDescent="0.35">
      <c r="A5" s="2" t="s">
        <v>8</v>
      </c>
    </row>
    <row r="6" spans="1:9" x14ac:dyDescent="0.35">
      <c r="A6" s="2" t="s">
        <v>9</v>
      </c>
      <c r="B6" s="2">
        <v>172</v>
      </c>
      <c r="C6" s="2" t="s">
        <v>12</v>
      </c>
      <c r="D6" s="2" t="s">
        <v>13</v>
      </c>
      <c r="F6" s="2">
        <f>(B6*100)/B8</f>
        <v>16.570327552986512</v>
      </c>
    </row>
    <row r="7" spans="1:9" x14ac:dyDescent="0.35">
      <c r="A7" s="2" t="s">
        <v>10</v>
      </c>
      <c r="B7" s="2">
        <v>866</v>
      </c>
      <c r="C7" s="2" t="s">
        <v>12</v>
      </c>
      <c r="D7" s="2" t="s">
        <v>13</v>
      </c>
      <c r="F7" s="2">
        <f>(B7*100)/B8</f>
        <v>83.429672447013488</v>
      </c>
    </row>
    <row r="8" spans="1:9" x14ac:dyDescent="0.35">
      <c r="A8" s="2" t="s">
        <v>11</v>
      </c>
      <c r="B8" s="2">
        <f>SUM(B6:B7)</f>
        <v>1038</v>
      </c>
      <c r="C8" s="2" t="s">
        <v>12</v>
      </c>
      <c r="D8" s="2" t="s">
        <v>13</v>
      </c>
      <c r="F8" s="2">
        <f>(B8*100)/B8</f>
        <v>100</v>
      </c>
    </row>
    <row r="10" spans="1:9" x14ac:dyDescent="0.35">
      <c r="A10" s="2" t="s">
        <v>162</v>
      </c>
    </row>
    <row r="11" spans="1:9" x14ac:dyDescent="0.35">
      <c r="A11" s="2" t="s">
        <v>163</v>
      </c>
    </row>
    <row r="12" spans="1:9" x14ac:dyDescent="0.35">
      <c r="A12" s="2" t="s">
        <v>181</v>
      </c>
      <c r="B12" s="2">
        <v>47</v>
      </c>
      <c r="C12" s="2" t="s">
        <v>12</v>
      </c>
      <c r="D12" s="2" t="s">
        <v>13</v>
      </c>
      <c r="F12" s="3">
        <f>(B12*100)/B33</f>
        <v>4.5279383429672446</v>
      </c>
    </row>
    <row r="13" spans="1:9" x14ac:dyDescent="0.35">
      <c r="A13" s="2" t="s">
        <v>164</v>
      </c>
      <c r="B13" s="2">
        <v>165</v>
      </c>
      <c r="C13" s="2" t="s">
        <v>12</v>
      </c>
      <c r="D13" s="2" t="s">
        <v>13</v>
      </c>
      <c r="F13" s="3">
        <f>(B13*100)/B33</f>
        <v>15.895953757225433</v>
      </c>
    </row>
    <row r="14" spans="1:9" x14ac:dyDescent="0.35">
      <c r="A14" s="2" t="s">
        <v>165</v>
      </c>
      <c r="B14" s="2">
        <v>48</v>
      </c>
      <c r="C14" s="2" t="s">
        <v>12</v>
      </c>
      <c r="D14" s="2" t="s">
        <v>13</v>
      </c>
      <c r="F14" s="3">
        <f>(B14*100)/B33</f>
        <v>4.6242774566473992</v>
      </c>
    </row>
    <row r="15" spans="1:9" x14ac:dyDescent="0.35">
      <c r="A15" s="2" t="s">
        <v>166</v>
      </c>
      <c r="B15" s="2">
        <v>61</v>
      </c>
      <c r="C15" s="2" t="s">
        <v>12</v>
      </c>
      <c r="D15" s="2" t="s">
        <v>13</v>
      </c>
      <c r="F15" s="3">
        <f>(B15*100)/B33</f>
        <v>5.8766859344894025</v>
      </c>
    </row>
    <row r="16" spans="1:9" x14ac:dyDescent="0.35">
      <c r="A16" s="2" t="s">
        <v>167</v>
      </c>
      <c r="B16" s="2">
        <v>34</v>
      </c>
      <c r="C16" s="2" t="s">
        <v>12</v>
      </c>
      <c r="D16" s="2" t="s">
        <v>13</v>
      </c>
      <c r="F16" s="3">
        <f>(B16*100)/B33</f>
        <v>3.2755298651252409</v>
      </c>
    </row>
    <row r="17" spans="1:6" x14ac:dyDescent="0.35">
      <c r="A17" s="2" t="s">
        <v>168</v>
      </c>
      <c r="B17" s="2">
        <v>72</v>
      </c>
      <c r="C17" s="2" t="s">
        <v>12</v>
      </c>
      <c r="D17" s="2" t="s">
        <v>13</v>
      </c>
      <c r="F17" s="3">
        <f>(B17*100)/B33</f>
        <v>6.9364161849710984</v>
      </c>
    </row>
    <row r="18" spans="1:6" x14ac:dyDescent="0.35">
      <c r="A18" s="2" t="s">
        <v>169</v>
      </c>
      <c r="B18" s="2">
        <v>34</v>
      </c>
      <c r="C18" s="2" t="s">
        <v>12</v>
      </c>
      <c r="D18" s="2" t="s">
        <v>13</v>
      </c>
      <c r="F18" s="3">
        <f>(B18*100)/B33</f>
        <v>3.2755298651252409</v>
      </c>
    </row>
    <row r="19" spans="1:6" x14ac:dyDescent="0.35">
      <c r="A19" s="2" t="s">
        <v>170</v>
      </c>
      <c r="B19" s="2">
        <v>9</v>
      </c>
      <c r="C19" s="2" t="s">
        <v>12</v>
      </c>
      <c r="D19" s="2" t="s">
        <v>13</v>
      </c>
      <c r="F19" s="3">
        <f>(B19*100)/B33</f>
        <v>0.86705202312138729</v>
      </c>
    </row>
    <row r="20" spans="1:6" x14ac:dyDescent="0.35">
      <c r="A20" s="2" t="s">
        <v>171</v>
      </c>
      <c r="B20" s="2">
        <v>26</v>
      </c>
      <c r="C20" s="2" t="s">
        <v>12</v>
      </c>
      <c r="D20" s="2" t="s">
        <v>13</v>
      </c>
      <c r="F20" s="3">
        <f>(B20*100)/B33</f>
        <v>2.5048169556840079</v>
      </c>
    </row>
    <row r="21" spans="1:6" x14ac:dyDescent="0.35">
      <c r="A21" s="2" t="s">
        <v>172</v>
      </c>
      <c r="B21" s="2">
        <v>13</v>
      </c>
      <c r="C21" s="2" t="s">
        <v>12</v>
      </c>
      <c r="D21" s="2" t="s">
        <v>13</v>
      </c>
      <c r="F21" s="3">
        <f>(B21*100)/B33</f>
        <v>1.2524084778420039</v>
      </c>
    </row>
    <row r="22" spans="1:6" x14ac:dyDescent="0.35">
      <c r="A22" s="2" t="s">
        <v>173</v>
      </c>
      <c r="B22" s="2">
        <v>32</v>
      </c>
      <c r="C22" s="2" t="s">
        <v>12</v>
      </c>
      <c r="D22" s="2" t="s">
        <v>13</v>
      </c>
      <c r="F22" s="3">
        <f>(B22*100)/B33</f>
        <v>3.0828516377649327</v>
      </c>
    </row>
    <row r="23" spans="1:6" ht="21" customHeight="1" x14ac:dyDescent="0.35">
      <c r="A23" s="4" t="s">
        <v>174</v>
      </c>
      <c r="B23" s="2">
        <v>77</v>
      </c>
      <c r="C23" s="2" t="s">
        <v>12</v>
      </c>
      <c r="D23" s="2" t="s">
        <v>13</v>
      </c>
      <c r="F23" s="3">
        <f>(B23*100)/B33</f>
        <v>7.4181117533718686</v>
      </c>
    </row>
    <row r="24" spans="1:6" x14ac:dyDescent="0.35">
      <c r="A24" s="2" t="s">
        <v>175</v>
      </c>
      <c r="B24" s="2">
        <v>167</v>
      </c>
      <c r="C24" s="2" t="s">
        <v>12</v>
      </c>
      <c r="D24" s="2" t="s">
        <v>13</v>
      </c>
      <c r="F24" s="3">
        <f>(B24*100)/B33</f>
        <v>16.088631984585742</v>
      </c>
    </row>
    <row r="25" spans="1:6" x14ac:dyDescent="0.35">
      <c r="A25" s="2" t="s">
        <v>176</v>
      </c>
      <c r="B25" s="2">
        <v>195</v>
      </c>
      <c r="C25" s="2" t="s">
        <v>12</v>
      </c>
      <c r="D25" s="2" t="s">
        <v>13</v>
      </c>
      <c r="F25" s="3">
        <f>(B25*100)/B33</f>
        <v>18.786127167630056</v>
      </c>
    </row>
    <row r="26" spans="1:6" x14ac:dyDescent="0.35">
      <c r="A26" s="2" t="s">
        <v>177</v>
      </c>
      <c r="F26" s="3"/>
    </row>
    <row r="27" spans="1:6" x14ac:dyDescent="0.35">
      <c r="A27" s="2" t="s">
        <v>164</v>
      </c>
      <c r="B27" s="2">
        <v>12</v>
      </c>
      <c r="C27" s="2" t="s">
        <v>12</v>
      </c>
      <c r="D27" s="2" t="s">
        <v>13</v>
      </c>
      <c r="F27" s="3">
        <f>(B27*100)/B33</f>
        <v>1.1560693641618498</v>
      </c>
    </row>
    <row r="28" spans="1:6" x14ac:dyDescent="0.35">
      <c r="A28" s="2" t="s">
        <v>179</v>
      </c>
      <c r="B28" s="2">
        <v>26</v>
      </c>
      <c r="C28" s="2" t="s">
        <v>12</v>
      </c>
      <c r="D28" s="2" t="s">
        <v>13</v>
      </c>
      <c r="F28" s="3">
        <f>(B28*100)/B33</f>
        <v>2.5048169556840079</v>
      </c>
    </row>
    <row r="29" spans="1:6" x14ac:dyDescent="0.35">
      <c r="A29" s="2" t="s">
        <v>168</v>
      </c>
      <c r="B29" s="2">
        <v>12</v>
      </c>
      <c r="C29" s="2" t="s">
        <v>12</v>
      </c>
      <c r="D29" s="2" t="s">
        <v>13</v>
      </c>
      <c r="F29" s="3">
        <f>(B29*100)/B33</f>
        <v>1.1560693641618498</v>
      </c>
    </row>
    <row r="30" spans="1:6" x14ac:dyDescent="0.35">
      <c r="A30" s="2" t="s">
        <v>178</v>
      </c>
      <c r="F30" s="3"/>
    </row>
    <row r="31" spans="1:6" x14ac:dyDescent="0.35">
      <c r="A31" s="2" t="s">
        <v>164</v>
      </c>
      <c r="B31" s="2">
        <v>5</v>
      </c>
      <c r="C31" s="2" t="s">
        <v>12</v>
      </c>
      <c r="D31" s="2" t="s">
        <v>13</v>
      </c>
      <c r="F31" s="3">
        <f>(B31*100)/B33</f>
        <v>0.48169556840077071</v>
      </c>
    </row>
    <row r="32" spans="1:6" x14ac:dyDescent="0.35">
      <c r="A32" s="2" t="s">
        <v>168</v>
      </c>
      <c r="B32" s="2">
        <v>3</v>
      </c>
      <c r="C32" s="2" t="s">
        <v>12</v>
      </c>
      <c r="D32" s="2" t="s">
        <v>13</v>
      </c>
      <c r="F32" s="3">
        <f>(B32*100)/B33</f>
        <v>0.28901734104046245</v>
      </c>
    </row>
    <row r="33" spans="1:9" x14ac:dyDescent="0.35">
      <c r="A33" s="5" t="s">
        <v>180</v>
      </c>
      <c r="B33" s="6">
        <f>SUM(B12:B32)</f>
        <v>1038</v>
      </c>
      <c r="C33" s="6" t="s">
        <v>12</v>
      </c>
      <c r="D33" s="6" t="s">
        <v>13</v>
      </c>
      <c r="E33" s="6"/>
      <c r="F33" s="3">
        <f>(B33*100)/B33</f>
        <v>100</v>
      </c>
    </row>
    <row r="34" spans="1:9" x14ac:dyDescent="0.35">
      <c r="A34" s="1" t="s">
        <v>14</v>
      </c>
    </row>
    <row r="35" spans="1:9" x14ac:dyDescent="0.35">
      <c r="A35" s="7" t="s">
        <v>15</v>
      </c>
      <c r="B35" s="8"/>
    </row>
    <row r="36" spans="1:9" ht="21.75" customHeight="1" x14ac:dyDescent="0.35">
      <c r="A36" s="9" t="s">
        <v>16</v>
      </c>
      <c r="B36" s="10" t="s">
        <v>17</v>
      </c>
      <c r="C36" s="11"/>
      <c r="D36" s="11"/>
      <c r="E36" s="11"/>
      <c r="F36" s="12"/>
      <c r="G36" s="13"/>
      <c r="H36" s="9" t="s">
        <v>18</v>
      </c>
      <c r="I36" s="9" t="s">
        <v>19</v>
      </c>
    </row>
    <row r="37" spans="1:9" ht="44" x14ac:dyDescent="0.35">
      <c r="A37" s="9"/>
      <c r="B37" s="14" t="s">
        <v>20</v>
      </c>
      <c r="C37" s="14" t="s">
        <v>21</v>
      </c>
      <c r="D37" s="14" t="s">
        <v>22</v>
      </c>
      <c r="E37" s="14" t="s">
        <v>23</v>
      </c>
      <c r="F37" s="14" t="s">
        <v>24</v>
      </c>
      <c r="G37" s="14"/>
      <c r="H37" s="9"/>
      <c r="I37" s="9"/>
    </row>
    <row r="38" spans="1:9" ht="66" x14ac:dyDescent="0.35">
      <c r="A38" s="15" t="s">
        <v>0</v>
      </c>
      <c r="B38" s="16">
        <v>203</v>
      </c>
      <c r="C38" s="16">
        <v>387</v>
      </c>
      <c r="D38" s="16">
        <v>334</v>
      </c>
      <c r="E38" s="16">
        <v>85</v>
      </c>
      <c r="F38" s="16">
        <v>29</v>
      </c>
      <c r="G38" s="16">
        <f>SUM(B38:F38)</f>
        <v>1038</v>
      </c>
      <c r="H38" s="17">
        <f>((B38*5)+(C38*4)+(D38*3)+(E38*2)+(F38))/G38</f>
        <v>3.6262042389210021</v>
      </c>
      <c r="I38" s="16" t="s">
        <v>79</v>
      </c>
    </row>
    <row r="39" spans="1:9" ht="44" x14ac:dyDescent="0.35">
      <c r="A39" s="15" t="s">
        <v>1</v>
      </c>
      <c r="B39" s="16">
        <v>255</v>
      </c>
      <c r="C39" s="16">
        <v>467</v>
      </c>
      <c r="D39" s="16">
        <v>236</v>
      </c>
      <c r="E39" s="16">
        <v>65</v>
      </c>
      <c r="F39" s="16">
        <v>15</v>
      </c>
      <c r="G39" s="16">
        <f t="shared" ref="G39:G43" si="0">SUM(B39:F39)</f>
        <v>1038</v>
      </c>
      <c r="H39" s="17">
        <f t="shared" ref="H39:H43" si="1">((B39*5)+(C39*4)+(D39*3)+(E39*2)+(F39))/G39</f>
        <v>3.8497109826589595</v>
      </c>
      <c r="I39" s="16" t="s">
        <v>79</v>
      </c>
    </row>
    <row r="40" spans="1:9" ht="44" x14ac:dyDescent="0.35">
      <c r="A40" s="15" t="s">
        <v>2</v>
      </c>
      <c r="B40" s="16">
        <v>584</v>
      </c>
      <c r="C40" s="16">
        <v>363</v>
      </c>
      <c r="D40" s="16">
        <v>80</v>
      </c>
      <c r="E40" s="16">
        <v>8</v>
      </c>
      <c r="F40" s="16">
        <v>3</v>
      </c>
      <c r="G40" s="16">
        <f t="shared" si="0"/>
        <v>1038</v>
      </c>
      <c r="H40" s="17">
        <f t="shared" si="1"/>
        <v>4.461464354527938</v>
      </c>
      <c r="I40" s="16" t="s">
        <v>78</v>
      </c>
    </row>
    <row r="41" spans="1:9" ht="88" x14ac:dyDescent="0.35">
      <c r="A41" s="15" t="s">
        <v>3</v>
      </c>
      <c r="B41" s="16">
        <v>332</v>
      </c>
      <c r="C41" s="16">
        <v>464</v>
      </c>
      <c r="D41" s="16">
        <v>191</v>
      </c>
      <c r="E41" s="16">
        <v>42</v>
      </c>
      <c r="F41" s="16">
        <v>9</v>
      </c>
      <c r="G41" s="16">
        <f t="shared" si="0"/>
        <v>1038</v>
      </c>
      <c r="H41" s="17">
        <f t="shared" si="1"/>
        <v>4.0289017341040463</v>
      </c>
      <c r="I41" s="16" t="s">
        <v>79</v>
      </c>
    </row>
    <row r="42" spans="1:9" ht="22" x14ac:dyDescent="0.35">
      <c r="A42" s="15" t="s">
        <v>4</v>
      </c>
      <c r="B42" s="16">
        <v>262</v>
      </c>
      <c r="C42" s="16">
        <v>423</v>
      </c>
      <c r="D42" s="16">
        <v>274</v>
      </c>
      <c r="E42" s="16">
        <v>64</v>
      </c>
      <c r="F42" s="16">
        <v>15</v>
      </c>
      <c r="G42" s="16">
        <f t="shared" si="0"/>
        <v>1038</v>
      </c>
      <c r="H42" s="17">
        <f t="shared" si="1"/>
        <v>3.8217726396917149</v>
      </c>
      <c r="I42" s="16" t="s">
        <v>79</v>
      </c>
    </row>
    <row r="43" spans="1:9" ht="44" x14ac:dyDescent="0.35">
      <c r="A43" s="15" t="s">
        <v>5</v>
      </c>
      <c r="B43" s="16">
        <v>184</v>
      </c>
      <c r="C43" s="16">
        <v>365</v>
      </c>
      <c r="D43" s="16">
        <v>319</v>
      </c>
      <c r="E43" s="16">
        <v>126</v>
      </c>
      <c r="F43" s="16">
        <v>44</v>
      </c>
      <c r="G43" s="16">
        <f t="shared" si="0"/>
        <v>1038</v>
      </c>
      <c r="H43" s="17">
        <f t="shared" si="1"/>
        <v>3.5</v>
      </c>
      <c r="I43" s="16" t="s">
        <v>79</v>
      </c>
    </row>
    <row r="44" spans="1:9" ht="132" x14ac:dyDescent="0.35">
      <c r="A44" s="15" t="s">
        <v>6</v>
      </c>
      <c r="B44" s="16">
        <v>287</v>
      </c>
      <c r="C44" s="16">
        <v>440</v>
      </c>
      <c r="D44" s="16">
        <v>239</v>
      </c>
      <c r="E44" s="16">
        <v>56</v>
      </c>
      <c r="F44" s="16">
        <v>16</v>
      </c>
      <c r="G44" s="16">
        <f>SUM(B44:F44)</f>
        <v>1038</v>
      </c>
      <c r="H44" s="17">
        <f>((B44*5)+(C44*4)+(D44*3)+(E44*2)+(F44))/G44</f>
        <v>3.8921001926782273</v>
      </c>
      <c r="I44" s="16" t="s">
        <v>79</v>
      </c>
    </row>
    <row r="45" spans="1:9" s="6" customFormat="1" x14ac:dyDescent="0.35">
      <c r="A45" s="18" t="s">
        <v>71</v>
      </c>
      <c r="B45" s="18"/>
      <c r="C45" s="18"/>
      <c r="D45" s="18"/>
      <c r="E45" s="18"/>
      <c r="F45" s="18"/>
      <c r="G45" s="19"/>
      <c r="H45" s="20">
        <f>AVERAGE(H38:H44)</f>
        <v>3.8828791632259843</v>
      </c>
      <c r="I45" s="21" t="s">
        <v>79</v>
      </c>
    </row>
    <row r="46" spans="1:9" s="6" customFormat="1" x14ac:dyDescent="0.35">
      <c r="A46" s="22"/>
      <c r="B46" s="22"/>
      <c r="C46" s="22"/>
      <c r="D46" s="22"/>
      <c r="E46" s="22"/>
      <c r="F46" s="22"/>
      <c r="G46" s="23"/>
      <c r="H46" s="24"/>
      <c r="I46" s="25"/>
    </row>
    <row r="47" spans="1:9" s="6" customFormat="1" x14ac:dyDescent="0.35">
      <c r="A47" s="22"/>
      <c r="B47" s="22"/>
      <c r="C47" s="22"/>
      <c r="D47" s="22"/>
      <c r="E47" s="22"/>
      <c r="F47" s="22"/>
      <c r="G47" s="23"/>
      <c r="H47" s="24"/>
      <c r="I47" s="25"/>
    </row>
    <row r="48" spans="1:9" s="6" customFormat="1" x14ac:dyDescent="0.35">
      <c r="A48" s="22"/>
      <c r="B48" s="22"/>
      <c r="C48" s="22"/>
      <c r="D48" s="22"/>
      <c r="E48" s="22"/>
      <c r="F48" s="22"/>
      <c r="G48" s="23"/>
      <c r="H48" s="24"/>
      <c r="I48" s="25"/>
    </row>
    <row r="49" spans="1:10" s="6" customFormat="1" x14ac:dyDescent="0.35">
      <c r="A49" s="22"/>
      <c r="B49" s="22"/>
      <c r="C49" s="22"/>
      <c r="D49" s="22"/>
      <c r="E49" s="22"/>
      <c r="F49" s="22"/>
      <c r="G49" s="23"/>
      <c r="H49" s="24"/>
      <c r="I49" s="25"/>
    </row>
    <row r="50" spans="1:10" x14ac:dyDescent="0.35">
      <c r="A50" s="53" t="s">
        <v>27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35">
      <c r="A51" s="26" t="s">
        <v>28</v>
      </c>
    </row>
    <row r="52" spans="1:10" ht="21.75" customHeight="1" x14ac:dyDescent="0.35">
      <c r="A52" s="9" t="s">
        <v>16</v>
      </c>
      <c r="B52" s="10" t="s">
        <v>17</v>
      </c>
      <c r="C52" s="11"/>
      <c r="D52" s="11"/>
      <c r="E52" s="11"/>
      <c r="F52" s="12"/>
      <c r="G52" s="27"/>
      <c r="H52" s="9" t="s">
        <v>18</v>
      </c>
      <c r="I52" s="9" t="s">
        <v>19</v>
      </c>
    </row>
    <row r="53" spans="1:10" ht="44" x14ac:dyDescent="0.35">
      <c r="A53" s="28"/>
      <c r="B53" s="14" t="s">
        <v>20</v>
      </c>
      <c r="C53" s="14" t="s">
        <v>21</v>
      </c>
      <c r="D53" s="14" t="s">
        <v>22</v>
      </c>
      <c r="E53" s="14" t="s">
        <v>23</v>
      </c>
      <c r="F53" s="14" t="s">
        <v>24</v>
      </c>
      <c r="G53" s="14"/>
      <c r="H53" s="9"/>
      <c r="I53" s="9"/>
    </row>
    <row r="54" spans="1:10" ht="44" x14ac:dyDescent="0.35">
      <c r="A54" s="15" t="s">
        <v>29</v>
      </c>
      <c r="B54" s="29">
        <v>384</v>
      </c>
      <c r="C54" s="16">
        <v>388</v>
      </c>
      <c r="D54" s="16">
        <v>166</v>
      </c>
      <c r="E54" s="16">
        <v>30</v>
      </c>
      <c r="F54" s="16">
        <v>11</v>
      </c>
      <c r="G54" s="16">
        <f>SUM(B54:F54)</f>
        <v>979</v>
      </c>
      <c r="H54" s="17">
        <f>((B54*5)+(C54*4)+(D54*3)+(E54*2)+(F54))/G54</f>
        <v>4.1276813074565881</v>
      </c>
      <c r="I54" s="16" t="s">
        <v>79</v>
      </c>
    </row>
    <row r="55" spans="1:10" ht="66" x14ac:dyDescent="0.35">
      <c r="A55" s="15" t="s">
        <v>30</v>
      </c>
      <c r="B55" s="29">
        <v>294</v>
      </c>
      <c r="C55" s="16">
        <v>386</v>
      </c>
      <c r="D55" s="16">
        <v>204</v>
      </c>
      <c r="E55" s="16">
        <v>67</v>
      </c>
      <c r="F55" s="16">
        <v>28</v>
      </c>
      <c r="G55" s="16">
        <f t="shared" ref="G55:G58" si="2">SUM(B55:F55)</f>
        <v>979</v>
      </c>
      <c r="H55" s="17">
        <f t="shared" ref="H55:H58" si="3">((B55*5)+(C55*4)+(D55*3)+(E55*2)+(F55))/G55</f>
        <v>3.8692543411644533</v>
      </c>
      <c r="I55" s="16" t="s">
        <v>79</v>
      </c>
    </row>
    <row r="56" spans="1:10" ht="44" x14ac:dyDescent="0.35">
      <c r="A56" s="15" t="s">
        <v>31</v>
      </c>
      <c r="B56" s="29">
        <v>314</v>
      </c>
      <c r="C56" s="16">
        <v>394</v>
      </c>
      <c r="D56" s="16">
        <v>204</v>
      </c>
      <c r="E56" s="16">
        <v>51</v>
      </c>
      <c r="F56" s="16">
        <v>16</v>
      </c>
      <c r="G56" s="16">
        <f t="shared" si="2"/>
        <v>979</v>
      </c>
      <c r="H56" s="17">
        <f t="shared" si="3"/>
        <v>3.9591419816138917</v>
      </c>
      <c r="I56" s="16" t="s">
        <v>79</v>
      </c>
    </row>
    <row r="57" spans="1:10" ht="66" x14ac:dyDescent="0.35">
      <c r="A57" s="15" t="s">
        <v>32</v>
      </c>
      <c r="B57" s="29">
        <v>341</v>
      </c>
      <c r="C57" s="16">
        <v>388</v>
      </c>
      <c r="D57" s="16">
        <v>177</v>
      </c>
      <c r="E57" s="16">
        <v>53</v>
      </c>
      <c r="F57" s="16">
        <v>20</v>
      </c>
      <c r="G57" s="16">
        <f t="shared" si="2"/>
        <v>979</v>
      </c>
      <c r="H57" s="17">
        <f t="shared" si="3"/>
        <v>3.9979570990806947</v>
      </c>
      <c r="I57" s="16" t="s">
        <v>79</v>
      </c>
    </row>
    <row r="58" spans="1:10" ht="66" x14ac:dyDescent="0.35">
      <c r="A58" s="15" t="s">
        <v>33</v>
      </c>
      <c r="B58" s="29">
        <v>367</v>
      </c>
      <c r="C58" s="16">
        <v>378</v>
      </c>
      <c r="D58" s="16">
        <v>172</v>
      </c>
      <c r="E58" s="16">
        <v>41</v>
      </c>
      <c r="F58" s="16">
        <v>21</v>
      </c>
      <c r="G58" s="16">
        <f t="shared" si="2"/>
        <v>979</v>
      </c>
      <c r="H58" s="17">
        <f t="shared" si="3"/>
        <v>4.0510725229826354</v>
      </c>
      <c r="I58" s="16" t="s">
        <v>79</v>
      </c>
    </row>
    <row r="59" spans="1:10" s="6" customFormat="1" x14ac:dyDescent="0.35">
      <c r="A59" s="18" t="s">
        <v>72</v>
      </c>
      <c r="B59" s="18"/>
      <c r="C59" s="18"/>
      <c r="D59" s="18"/>
      <c r="E59" s="18"/>
      <c r="F59" s="18"/>
      <c r="G59" s="19"/>
      <c r="H59" s="20">
        <f>AVERAGE(H54:H58)</f>
        <v>4.0010214504596524</v>
      </c>
      <c r="I59" s="21" t="s">
        <v>79</v>
      </c>
    </row>
    <row r="71" spans="1:10" x14ac:dyDescent="0.35">
      <c r="A71" s="6" t="s">
        <v>34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0" x14ac:dyDescent="0.35">
      <c r="A72" s="54" t="s">
        <v>35</v>
      </c>
    </row>
    <row r="73" spans="1:10" ht="21.75" customHeight="1" x14ac:dyDescent="0.35">
      <c r="A73" s="9" t="s">
        <v>16</v>
      </c>
      <c r="B73" s="10" t="s">
        <v>17</v>
      </c>
      <c r="C73" s="11"/>
      <c r="D73" s="11"/>
      <c r="E73" s="11"/>
      <c r="F73" s="12"/>
      <c r="G73" s="27"/>
      <c r="H73" s="9" t="s">
        <v>18</v>
      </c>
      <c r="I73" s="9" t="s">
        <v>19</v>
      </c>
    </row>
    <row r="74" spans="1:10" ht="44" x14ac:dyDescent="0.35">
      <c r="A74" s="28"/>
      <c r="B74" s="14" t="s">
        <v>20</v>
      </c>
      <c r="C74" s="14" t="s">
        <v>21</v>
      </c>
      <c r="D74" s="14" t="s">
        <v>22</v>
      </c>
      <c r="E74" s="14" t="s">
        <v>23</v>
      </c>
      <c r="F74" s="14" t="s">
        <v>24</v>
      </c>
      <c r="G74" s="14"/>
      <c r="H74" s="9"/>
      <c r="I74" s="9"/>
    </row>
    <row r="75" spans="1:10" ht="44" x14ac:dyDescent="0.35">
      <c r="A75" s="15" t="s">
        <v>36</v>
      </c>
      <c r="B75" s="29">
        <v>47</v>
      </c>
      <c r="C75" s="16">
        <v>11</v>
      </c>
      <c r="D75" s="16">
        <v>0</v>
      </c>
      <c r="E75" s="16">
        <v>0</v>
      </c>
      <c r="F75" s="16">
        <v>0</v>
      </c>
      <c r="G75" s="16">
        <f>SUM(B75:F75)</f>
        <v>58</v>
      </c>
      <c r="H75" s="17">
        <f>((B75*5)+(C75*4)+(D75*3)+(E75*2)+(F75))/G75</f>
        <v>4.8103448275862073</v>
      </c>
      <c r="I75" s="16" t="s">
        <v>78</v>
      </c>
    </row>
    <row r="76" spans="1:10" ht="66" x14ac:dyDescent="0.35">
      <c r="A76" s="15" t="s">
        <v>37</v>
      </c>
      <c r="B76" s="29">
        <v>50</v>
      </c>
      <c r="C76" s="16">
        <v>7</v>
      </c>
      <c r="D76" s="16">
        <v>1</v>
      </c>
      <c r="E76" s="16">
        <v>0</v>
      </c>
      <c r="F76" s="16">
        <v>0</v>
      </c>
      <c r="G76" s="16">
        <f t="shared" ref="G76:G79" si="4">SUM(B76:F76)</f>
        <v>58</v>
      </c>
      <c r="H76" s="17">
        <f t="shared" ref="H76:H79" si="5">((B76*5)+(C76*4)+(D76*3)+(E76*2)+(F76))/G76</f>
        <v>4.8448275862068968</v>
      </c>
      <c r="I76" s="16" t="s">
        <v>78</v>
      </c>
    </row>
    <row r="77" spans="1:10" ht="44" x14ac:dyDescent="0.35">
      <c r="A77" s="15" t="s">
        <v>38</v>
      </c>
      <c r="B77" s="29">
        <v>43</v>
      </c>
      <c r="C77" s="16">
        <v>13</v>
      </c>
      <c r="D77" s="16">
        <v>2</v>
      </c>
      <c r="E77" s="16">
        <v>0</v>
      </c>
      <c r="F77" s="16">
        <v>0</v>
      </c>
      <c r="G77" s="16">
        <f t="shared" si="4"/>
        <v>58</v>
      </c>
      <c r="H77" s="17">
        <f t="shared" si="5"/>
        <v>4.7068965517241379</v>
      </c>
      <c r="I77" s="16" t="s">
        <v>78</v>
      </c>
    </row>
    <row r="78" spans="1:10" ht="66" x14ac:dyDescent="0.35">
      <c r="A78" s="15" t="s">
        <v>39</v>
      </c>
      <c r="B78" s="29">
        <v>44</v>
      </c>
      <c r="C78" s="16">
        <v>11</v>
      </c>
      <c r="D78" s="16">
        <v>2</v>
      </c>
      <c r="E78" s="16">
        <v>1</v>
      </c>
      <c r="F78" s="16">
        <v>0</v>
      </c>
      <c r="G78" s="16">
        <f t="shared" si="4"/>
        <v>58</v>
      </c>
      <c r="H78" s="17">
        <f t="shared" si="5"/>
        <v>4.6896551724137927</v>
      </c>
      <c r="I78" s="16" t="s">
        <v>78</v>
      </c>
    </row>
    <row r="79" spans="1:10" ht="88" x14ac:dyDescent="0.35">
      <c r="A79" s="15" t="s">
        <v>40</v>
      </c>
      <c r="B79" s="29">
        <v>46</v>
      </c>
      <c r="C79" s="16">
        <v>10</v>
      </c>
      <c r="D79" s="16">
        <v>2</v>
      </c>
      <c r="E79" s="16">
        <v>0</v>
      </c>
      <c r="F79" s="16">
        <v>0</v>
      </c>
      <c r="G79" s="16">
        <f t="shared" si="4"/>
        <v>58</v>
      </c>
      <c r="H79" s="17">
        <f t="shared" si="5"/>
        <v>4.7586206896551726</v>
      </c>
      <c r="I79" s="16" t="s">
        <v>78</v>
      </c>
    </row>
    <row r="80" spans="1:10" s="6" customFormat="1" x14ac:dyDescent="0.35">
      <c r="A80" s="18" t="s">
        <v>160</v>
      </c>
      <c r="B80" s="18"/>
      <c r="C80" s="18"/>
      <c r="D80" s="18"/>
      <c r="E80" s="18"/>
      <c r="F80" s="18"/>
      <c r="G80" s="19"/>
      <c r="H80" s="20">
        <f>AVERAGE(H75:H79)</f>
        <v>4.7620689655172415</v>
      </c>
      <c r="I80" s="21" t="s">
        <v>78</v>
      </c>
    </row>
    <row r="81" spans="1:9" s="6" customFormat="1" x14ac:dyDescent="0.35">
      <c r="A81" s="22"/>
      <c r="B81" s="22"/>
      <c r="C81" s="22"/>
      <c r="D81" s="22"/>
      <c r="E81" s="22"/>
      <c r="F81" s="22"/>
      <c r="G81" s="23"/>
      <c r="H81" s="24"/>
      <c r="I81" s="25"/>
    </row>
    <row r="82" spans="1:9" s="6" customFormat="1" x14ac:dyDescent="0.35">
      <c r="A82" s="22"/>
      <c r="B82" s="22"/>
      <c r="C82" s="22"/>
      <c r="D82" s="22"/>
      <c r="E82" s="22"/>
      <c r="F82" s="22"/>
      <c r="G82" s="23"/>
      <c r="H82" s="24"/>
      <c r="I82" s="25"/>
    </row>
    <row r="83" spans="1:9" s="6" customFormat="1" x14ac:dyDescent="0.35">
      <c r="A83" s="22"/>
      <c r="B83" s="22"/>
      <c r="C83" s="22"/>
      <c r="D83" s="22"/>
      <c r="E83" s="22"/>
      <c r="F83" s="22"/>
      <c r="G83" s="23"/>
      <c r="H83" s="24"/>
      <c r="I83" s="25"/>
    </row>
    <row r="84" spans="1:9" s="6" customFormat="1" x14ac:dyDescent="0.35">
      <c r="A84" s="22"/>
      <c r="B84" s="22"/>
      <c r="C84" s="22"/>
      <c r="D84" s="22"/>
      <c r="E84" s="22"/>
      <c r="F84" s="22"/>
      <c r="G84" s="23"/>
      <c r="H84" s="24"/>
      <c r="I84" s="25"/>
    </row>
    <row r="85" spans="1:9" ht="22" x14ac:dyDescent="0.35">
      <c r="A85" s="55" t="s">
        <v>41</v>
      </c>
    </row>
    <row r="86" spans="1:9" ht="21.75" customHeight="1" x14ac:dyDescent="0.35">
      <c r="A86" s="9" t="s">
        <v>16</v>
      </c>
      <c r="B86" s="10" t="s">
        <v>17</v>
      </c>
      <c r="C86" s="11"/>
      <c r="D86" s="11"/>
      <c r="E86" s="11"/>
      <c r="F86" s="12"/>
      <c r="G86" s="27"/>
      <c r="H86" s="9" t="s">
        <v>18</v>
      </c>
      <c r="I86" s="9" t="s">
        <v>19</v>
      </c>
    </row>
    <row r="87" spans="1:9" ht="44" x14ac:dyDescent="0.35">
      <c r="A87" s="28"/>
      <c r="B87" s="14" t="s">
        <v>20</v>
      </c>
      <c r="C87" s="14" t="s">
        <v>21</v>
      </c>
      <c r="D87" s="14" t="s">
        <v>22</v>
      </c>
      <c r="E87" s="14" t="s">
        <v>23</v>
      </c>
      <c r="F87" s="14" t="s">
        <v>24</v>
      </c>
      <c r="G87" s="14"/>
      <c r="H87" s="9"/>
      <c r="I87" s="9"/>
    </row>
    <row r="88" spans="1:9" ht="44" x14ac:dyDescent="0.35">
      <c r="A88" s="15" t="s">
        <v>42</v>
      </c>
      <c r="B88" s="29">
        <v>172</v>
      </c>
      <c r="C88" s="16">
        <v>361</v>
      </c>
      <c r="D88" s="16">
        <v>368</v>
      </c>
      <c r="E88" s="16">
        <v>88</v>
      </c>
      <c r="F88" s="16">
        <v>48</v>
      </c>
      <c r="G88" s="16">
        <f>SUM(B88:F88)</f>
        <v>1037</v>
      </c>
      <c r="H88" s="17">
        <f>((B88*5)+(C88*4)+(D88*3)+(E88*2)+(F88))/G88</f>
        <v>3.5024108003857282</v>
      </c>
      <c r="I88" s="16" t="s">
        <v>79</v>
      </c>
    </row>
    <row r="89" spans="1:9" ht="88" x14ac:dyDescent="0.35">
      <c r="A89" s="15" t="s">
        <v>43</v>
      </c>
      <c r="B89" s="29">
        <v>144</v>
      </c>
      <c r="C89" s="16">
        <v>302</v>
      </c>
      <c r="D89" s="16">
        <v>383</v>
      </c>
      <c r="E89" s="16">
        <v>128</v>
      </c>
      <c r="F89" s="16">
        <v>80</v>
      </c>
      <c r="G89" s="16">
        <f t="shared" ref="G89:G94" si="6">SUM(B89:F89)</f>
        <v>1037</v>
      </c>
      <c r="H89" s="17">
        <f t="shared" ref="H89:H94" si="7">((B89*5)+(C89*4)+(D89*3)+(E89*2)+(F89))/G89</f>
        <v>3.29122468659595</v>
      </c>
      <c r="I89" s="16" t="s">
        <v>80</v>
      </c>
    </row>
    <row r="90" spans="1:9" ht="44" x14ac:dyDescent="0.35">
      <c r="A90" s="15" t="s">
        <v>44</v>
      </c>
      <c r="B90" s="29">
        <v>150</v>
      </c>
      <c r="C90" s="16">
        <v>314</v>
      </c>
      <c r="D90" s="16">
        <v>359</v>
      </c>
      <c r="E90" s="16">
        <v>144</v>
      </c>
      <c r="F90" s="16">
        <v>70</v>
      </c>
      <c r="G90" s="16">
        <f t="shared" si="6"/>
        <v>1037</v>
      </c>
      <c r="H90" s="17">
        <f t="shared" si="7"/>
        <v>3.3182256509161041</v>
      </c>
      <c r="I90" s="16" t="s">
        <v>80</v>
      </c>
    </row>
    <row r="91" spans="1:9" ht="88" x14ac:dyDescent="0.35">
      <c r="A91" s="15" t="s">
        <v>45</v>
      </c>
      <c r="B91" s="29">
        <v>127</v>
      </c>
      <c r="C91" s="16">
        <v>301</v>
      </c>
      <c r="D91" s="16">
        <v>351</v>
      </c>
      <c r="E91" s="16">
        <v>124</v>
      </c>
      <c r="F91" s="16">
        <v>76</v>
      </c>
      <c r="G91" s="16">
        <f t="shared" si="6"/>
        <v>979</v>
      </c>
      <c r="H91" s="17">
        <f t="shared" si="7"/>
        <v>3.2849846782431054</v>
      </c>
      <c r="I91" s="16" t="s">
        <v>80</v>
      </c>
    </row>
    <row r="92" spans="1:9" ht="88" x14ac:dyDescent="0.35">
      <c r="A92" s="15" t="s">
        <v>46</v>
      </c>
      <c r="B92" s="29">
        <v>189</v>
      </c>
      <c r="C92" s="16">
        <v>404</v>
      </c>
      <c r="D92" s="16">
        <v>326</v>
      </c>
      <c r="E92" s="16">
        <v>81</v>
      </c>
      <c r="F92" s="16">
        <v>37</v>
      </c>
      <c r="G92" s="16">
        <f t="shared" si="6"/>
        <v>1037</v>
      </c>
      <c r="H92" s="17">
        <f t="shared" si="7"/>
        <v>3.6046287367405978</v>
      </c>
      <c r="I92" s="16" t="s">
        <v>79</v>
      </c>
    </row>
    <row r="93" spans="1:9" ht="66" x14ac:dyDescent="0.35">
      <c r="A93" s="15" t="s">
        <v>191</v>
      </c>
      <c r="B93" s="16">
        <v>149</v>
      </c>
      <c r="C93" s="16">
        <v>344</v>
      </c>
      <c r="D93" s="16">
        <v>346</v>
      </c>
      <c r="E93" s="16">
        <v>86</v>
      </c>
      <c r="F93" s="16">
        <v>54</v>
      </c>
      <c r="G93" s="16">
        <f t="shared" si="6"/>
        <v>979</v>
      </c>
      <c r="H93" s="17">
        <f t="shared" si="7"/>
        <v>3.4576098059244127</v>
      </c>
      <c r="I93" s="16" t="s">
        <v>79</v>
      </c>
    </row>
    <row r="94" spans="1:9" ht="88" x14ac:dyDescent="0.35">
      <c r="A94" s="15" t="s">
        <v>182</v>
      </c>
      <c r="B94" s="16">
        <v>39</v>
      </c>
      <c r="C94" s="16">
        <v>15</v>
      </c>
      <c r="D94" s="16">
        <v>3</v>
      </c>
      <c r="E94" s="16">
        <v>1</v>
      </c>
      <c r="F94" s="16">
        <v>0</v>
      </c>
      <c r="G94" s="16">
        <f t="shared" si="6"/>
        <v>58</v>
      </c>
      <c r="H94" s="17">
        <f t="shared" si="7"/>
        <v>4.5862068965517242</v>
      </c>
      <c r="I94" s="16" t="s">
        <v>78</v>
      </c>
    </row>
    <row r="95" spans="1:9" s="6" customFormat="1" x14ac:dyDescent="0.35">
      <c r="A95" s="18" t="s">
        <v>73</v>
      </c>
      <c r="B95" s="18"/>
      <c r="C95" s="18"/>
      <c r="D95" s="18"/>
      <c r="E95" s="18"/>
      <c r="F95" s="18"/>
      <c r="G95" s="19"/>
      <c r="H95" s="20">
        <f>AVERAGE(H88:H94)</f>
        <v>3.577898750765375</v>
      </c>
      <c r="I95" s="21" t="s">
        <v>79</v>
      </c>
    </row>
    <row r="96" spans="1:9" s="6" customFormat="1" x14ac:dyDescent="0.35">
      <c r="A96" s="22"/>
      <c r="B96" s="22"/>
      <c r="C96" s="22"/>
      <c r="D96" s="22"/>
      <c r="E96" s="22"/>
      <c r="F96" s="22"/>
      <c r="G96" s="23"/>
      <c r="H96" s="24"/>
      <c r="I96" s="25"/>
    </row>
    <row r="97" spans="1:9" s="6" customFormat="1" x14ac:dyDescent="0.35">
      <c r="A97" s="22"/>
      <c r="B97" s="22"/>
      <c r="C97" s="22"/>
      <c r="D97" s="22"/>
      <c r="E97" s="22"/>
      <c r="F97" s="22"/>
      <c r="G97" s="23"/>
      <c r="H97" s="24"/>
      <c r="I97" s="25"/>
    </row>
    <row r="98" spans="1:9" s="6" customFormat="1" x14ac:dyDescent="0.35">
      <c r="A98" s="22"/>
      <c r="B98" s="22"/>
      <c r="C98" s="22"/>
      <c r="D98" s="22"/>
      <c r="E98" s="22"/>
      <c r="F98" s="22"/>
      <c r="G98" s="23"/>
      <c r="H98" s="24"/>
      <c r="I98" s="25"/>
    </row>
    <row r="99" spans="1:9" s="6" customFormat="1" x14ac:dyDescent="0.35">
      <c r="A99" s="22"/>
      <c r="B99" s="22"/>
      <c r="C99" s="22"/>
      <c r="D99" s="22"/>
      <c r="E99" s="22"/>
      <c r="F99" s="22"/>
      <c r="G99" s="23"/>
      <c r="H99" s="24"/>
      <c r="I99" s="25"/>
    </row>
    <row r="100" spans="1:9" x14ac:dyDescent="0.35">
      <c r="A100" s="6" t="s">
        <v>192</v>
      </c>
    </row>
    <row r="101" spans="1:9" ht="21.75" customHeight="1" x14ac:dyDescent="0.35">
      <c r="A101" s="9" t="s">
        <v>16</v>
      </c>
      <c r="B101" s="10" t="s">
        <v>17</v>
      </c>
      <c r="C101" s="11"/>
      <c r="D101" s="11"/>
      <c r="E101" s="11"/>
      <c r="F101" s="12"/>
      <c r="G101" s="27"/>
      <c r="H101" s="28" t="s">
        <v>18</v>
      </c>
      <c r="I101" s="28" t="s">
        <v>19</v>
      </c>
    </row>
    <row r="102" spans="1:9" ht="44" x14ac:dyDescent="0.35">
      <c r="A102" s="28"/>
      <c r="B102" s="14" t="s">
        <v>20</v>
      </c>
      <c r="C102" s="14" t="s">
        <v>21</v>
      </c>
      <c r="D102" s="14" t="s">
        <v>22</v>
      </c>
      <c r="E102" s="14" t="s">
        <v>23</v>
      </c>
      <c r="F102" s="14" t="s">
        <v>24</v>
      </c>
      <c r="G102" s="14"/>
      <c r="H102" s="30"/>
      <c r="I102" s="30"/>
    </row>
    <row r="103" spans="1:9" ht="66" x14ac:dyDescent="0.35">
      <c r="A103" s="15" t="s">
        <v>68</v>
      </c>
      <c r="B103" s="29">
        <v>151</v>
      </c>
      <c r="C103" s="16">
        <v>346</v>
      </c>
      <c r="D103" s="16">
        <v>353</v>
      </c>
      <c r="E103" s="16">
        <v>110</v>
      </c>
      <c r="F103" s="16">
        <v>11</v>
      </c>
      <c r="G103" s="16">
        <f t="shared" ref="G103" si="8">SUM(B103:F103)</f>
        <v>971</v>
      </c>
      <c r="H103" s="17">
        <f t="shared" ref="H103:H111" si="9">((B103*5)+(C103*4)+(D103*3)+(E103*2)+(F103))/G103</f>
        <v>3.5314109165808443</v>
      </c>
      <c r="I103" s="16" t="s">
        <v>79</v>
      </c>
    </row>
    <row r="104" spans="1:9" ht="88" x14ac:dyDescent="0.35">
      <c r="A104" s="15" t="s">
        <v>65</v>
      </c>
      <c r="B104" s="29">
        <v>189</v>
      </c>
      <c r="C104" s="16">
        <v>358</v>
      </c>
      <c r="D104" s="16">
        <v>329</v>
      </c>
      <c r="E104" s="16">
        <v>109</v>
      </c>
      <c r="F104" s="16">
        <v>52</v>
      </c>
      <c r="G104" s="16">
        <f t="shared" ref="G104:G111" si="10">SUM(B104:F104)</f>
        <v>1037</v>
      </c>
      <c r="H104" s="17">
        <f t="shared" si="9"/>
        <v>3.5043394406943107</v>
      </c>
      <c r="I104" s="16" t="s">
        <v>79</v>
      </c>
    </row>
    <row r="105" spans="1:9" ht="44" x14ac:dyDescent="0.35">
      <c r="A105" s="15" t="s">
        <v>66</v>
      </c>
      <c r="B105" s="29">
        <v>191</v>
      </c>
      <c r="C105" s="16">
        <v>371</v>
      </c>
      <c r="D105" s="16">
        <v>323</v>
      </c>
      <c r="E105" s="16">
        <v>94</v>
      </c>
      <c r="F105" s="16">
        <v>58</v>
      </c>
      <c r="G105" s="16">
        <f t="shared" si="10"/>
        <v>1037</v>
      </c>
      <c r="H105" s="17">
        <f t="shared" si="9"/>
        <v>3.5236258437801351</v>
      </c>
      <c r="I105" s="16" t="s">
        <v>79</v>
      </c>
    </row>
    <row r="106" spans="1:9" ht="44" x14ac:dyDescent="0.35">
      <c r="A106" s="15" t="s">
        <v>69</v>
      </c>
      <c r="B106" s="29">
        <v>222</v>
      </c>
      <c r="C106" s="16">
        <v>412</v>
      </c>
      <c r="D106" s="16">
        <v>301</v>
      </c>
      <c r="E106" s="16">
        <v>73</v>
      </c>
      <c r="F106" s="16">
        <v>29</v>
      </c>
      <c r="G106" s="16">
        <f t="shared" si="10"/>
        <v>1037</v>
      </c>
      <c r="H106" s="17">
        <f t="shared" si="9"/>
        <v>3.6991321118611378</v>
      </c>
      <c r="I106" s="16" t="s">
        <v>79</v>
      </c>
    </row>
    <row r="107" spans="1:9" ht="66" x14ac:dyDescent="0.35">
      <c r="A107" s="15" t="s">
        <v>67</v>
      </c>
      <c r="B107" s="16">
        <v>180</v>
      </c>
      <c r="C107" s="16">
        <v>352</v>
      </c>
      <c r="D107" s="16">
        <v>313</v>
      </c>
      <c r="E107" s="16">
        <v>118</v>
      </c>
      <c r="F107" s="16">
        <v>74</v>
      </c>
      <c r="G107" s="16">
        <f t="shared" si="10"/>
        <v>1037</v>
      </c>
      <c r="H107" s="17">
        <f t="shared" si="9"/>
        <v>3.4300867888138864</v>
      </c>
      <c r="I107" s="16" t="s">
        <v>79</v>
      </c>
    </row>
    <row r="108" spans="1:9" ht="44" x14ac:dyDescent="0.35">
      <c r="A108" s="31" t="s">
        <v>70</v>
      </c>
      <c r="B108" s="16">
        <v>134</v>
      </c>
      <c r="C108" s="16">
        <v>304</v>
      </c>
      <c r="D108" s="16">
        <v>369</v>
      </c>
      <c r="E108" s="16">
        <v>148</v>
      </c>
      <c r="F108" s="16">
        <v>82</v>
      </c>
      <c r="G108" s="16">
        <f t="shared" si="10"/>
        <v>1037</v>
      </c>
      <c r="H108" s="17">
        <f t="shared" si="9"/>
        <v>3.2507232401157182</v>
      </c>
      <c r="I108" s="16" t="s">
        <v>80</v>
      </c>
    </row>
    <row r="109" spans="1:9" ht="44" x14ac:dyDescent="0.35">
      <c r="A109" s="15" t="s">
        <v>49</v>
      </c>
      <c r="B109" s="29">
        <v>23</v>
      </c>
      <c r="C109" s="16">
        <v>24</v>
      </c>
      <c r="D109" s="16">
        <v>7</v>
      </c>
      <c r="E109" s="16">
        <v>3</v>
      </c>
      <c r="F109" s="16">
        <v>1</v>
      </c>
      <c r="G109" s="16">
        <f t="shared" si="10"/>
        <v>58</v>
      </c>
      <c r="H109" s="17">
        <f t="shared" si="9"/>
        <v>4.1206896551724137</v>
      </c>
      <c r="I109" s="16" t="s">
        <v>79</v>
      </c>
    </row>
    <row r="110" spans="1:9" ht="66" x14ac:dyDescent="0.35">
      <c r="A110" s="15" t="s">
        <v>47</v>
      </c>
      <c r="B110" s="16">
        <v>27</v>
      </c>
      <c r="C110" s="16">
        <v>21</v>
      </c>
      <c r="D110" s="16">
        <v>7</v>
      </c>
      <c r="E110" s="16">
        <v>2</v>
      </c>
      <c r="F110" s="16">
        <v>1</v>
      </c>
      <c r="G110" s="16">
        <f t="shared" si="10"/>
        <v>58</v>
      </c>
      <c r="H110" s="17">
        <f t="shared" si="9"/>
        <v>4.2241379310344831</v>
      </c>
      <c r="I110" s="16" t="s">
        <v>78</v>
      </c>
    </row>
    <row r="111" spans="1:9" ht="66" x14ac:dyDescent="0.35">
      <c r="A111" s="15" t="s">
        <v>48</v>
      </c>
      <c r="B111" s="16">
        <v>26</v>
      </c>
      <c r="C111" s="16">
        <v>25</v>
      </c>
      <c r="D111" s="16">
        <v>5</v>
      </c>
      <c r="E111" s="16">
        <v>1</v>
      </c>
      <c r="F111" s="16">
        <v>1</v>
      </c>
      <c r="G111" s="16">
        <f t="shared" si="10"/>
        <v>58</v>
      </c>
      <c r="H111" s="17">
        <f t="shared" si="9"/>
        <v>4.2758620689655169</v>
      </c>
      <c r="I111" s="16" t="s">
        <v>78</v>
      </c>
    </row>
    <row r="112" spans="1:9" s="6" customFormat="1" x14ac:dyDescent="0.35">
      <c r="A112" s="32" t="s">
        <v>74</v>
      </c>
      <c r="B112" s="32"/>
      <c r="C112" s="32"/>
      <c r="D112" s="32"/>
      <c r="E112" s="32"/>
      <c r="F112" s="32"/>
      <c r="G112" s="21"/>
      <c r="H112" s="20">
        <f>AVERAGE(H103:H111)</f>
        <v>3.728889777446494</v>
      </c>
      <c r="I112" s="21" t="s">
        <v>79</v>
      </c>
    </row>
    <row r="113" spans="1:9" s="6" customFormat="1" x14ac:dyDescent="0.35">
      <c r="A113" s="33"/>
      <c r="B113" s="33"/>
      <c r="C113" s="33"/>
      <c r="D113" s="33"/>
      <c r="E113" s="33"/>
      <c r="F113" s="33"/>
      <c r="G113" s="25"/>
      <c r="H113" s="24"/>
      <c r="I113" s="25"/>
    </row>
    <row r="114" spans="1:9" s="6" customFormat="1" x14ac:dyDescent="0.35">
      <c r="A114" s="33"/>
      <c r="B114" s="33"/>
      <c r="C114" s="33"/>
      <c r="D114" s="33"/>
      <c r="E114" s="33"/>
      <c r="F114" s="33"/>
      <c r="G114" s="25"/>
      <c r="H114" s="24"/>
      <c r="I114" s="25"/>
    </row>
    <row r="115" spans="1:9" s="6" customFormat="1" x14ac:dyDescent="0.35">
      <c r="A115" s="33"/>
      <c r="B115" s="33"/>
      <c r="C115" s="33"/>
      <c r="D115" s="33"/>
      <c r="E115" s="33"/>
      <c r="F115" s="33"/>
      <c r="G115" s="25"/>
      <c r="H115" s="24"/>
      <c r="I115" s="25"/>
    </row>
    <row r="116" spans="1:9" s="6" customFormat="1" x14ac:dyDescent="0.35">
      <c r="A116" s="33"/>
      <c r="B116" s="33"/>
      <c r="C116" s="33"/>
      <c r="D116" s="33"/>
      <c r="E116" s="33"/>
      <c r="F116" s="33"/>
      <c r="G116" s="25"/>
      <c r="H116" s="24"/>
      <c r="I116" s="25"/>
    </row>
    <row r="117" spans="1:9" s="6" customFormat="1" x14ac:dyDescent="0.35">
      <c r="A117" s="33"/>
      <c r="B117" s="33"/>
      <c r="C117" s="33"/>
      <c r="D117" s="33"/>
      <c r="E117" s="33"/>
      <c r="F117" s="33"/>
      <c r="G117" s="25"/>
      <c r="H117" s="24"/>
      <c r="I117" s="25"/>
    </row>
    <row r="118" spans="1:9" x14ac:dyDescent="0.35">
      <c r="A118" s="6" t="s">
        <v>193</v>
      </c>
      <c r="B118" s="56"/>
      <c r="C118" s="56"/>
      <c r="D118" s="56"/>
      <c r="E118" s="56"/>
      <c r="F118" s="56"/>
      <c r="G118" s="34"/>
      <c r="H118" s="34"/>
      <c r="I118" s="34"/>
    </row>
    <row r="119" spans="1:9" ht="21.75" customHeight="1" x14ac:dyDescent="0.35">
      <c r="A119" s="9" t="s">
        <v>16</v>
      </c>
      <c r="B119" s="9" t="s">
        <v>17</v>
      </c>
      <c r="C119" s="9"/>
      <c r="D119" s="9"/>
      <c r="E119" s="9"/>
      <c r="F119" s="9"/>
      <c r="G119" s="27"/>
      <c r="H119" s="9" t="s">
        <v>18</v>
      </c>
      <c r="I119" s="9" t="s">
        <v>19</v>
      </c>
    </row>
    <row r="120" spans="1:9" ht="44" x14ac:dyDescent="0.35">
      <c r="A120" s="9"/>
      <c r="B120" s="14" t="s">
        <v>20</v>
      </c>
      <c r="C120" s="14" t="s">
        <v>21</v>
      </c>
      <c r="D120" s="14" t="s">
        <v>22</v>
      </c>
      <c r="E120" s="14" t="s">
        <v>23</v>
      </c>
      <c r="F120" s="14" t="s">
        <v>24</v>
      </c>
      <c r="G120" s="14"/>
      <c r="H120" s="9"/>
      <c r="I120" s="9"/>
    </row>
    <row r="121" spans="1:9" ht="44" x14ac:dyDescent="0.35">
      <c r="A121" s="15" t="s">
        <v>50</v>
      </c>
      <c r="B121" s="16">
        <v>278</v>
      </c>
      <c r="C121" s="16">
        <v>487</v>
      </c>
      <c r="D121" s="16">
        <v>222</v>
      </c>
      <c r="E121" s="16">
        <v>41</v>
      </c>
      <c r="F121" s="16">
        <v>10</v>
      </c>
      <c r="G121" s="16">
        <f t="shared" ref="G121" si="11">SUM(B121:F121)</f>
        <v>1038</v>
      </c>
      <c r="H121" s="17">
        <f t="shared" ref="H121:H122" si="12">((B121*5)+(C121*4)+(D121*3)+(E121*2)+(F121))/G121</f>
        <v>3.9460500963391136</v>
      </c>
      <c r="I121" s="16" t="s">
        <v>79</v>
      </c>
    </row>
    <row r="122" spans="1:9" ht="44" x14ac:dyDescent="0.35">
      <c r="A122" s="15" t="s">
        <v>51</v>
      </c>
      <c r="B122" s="16">
        <v>379</v>
      </c>
      <c r="C122" s="16">
        <v>469</v>
      </c>
      <c r="D122" s="16">
        <v>159</v>
      </c>
      <c r="E122" s="16">
        <v>23</v>
      </c>
      <c r="F122" s="16">
        <v>8</v>
      </c>
      <c r="G122" s="16">
        <f t="shared" ref="G122" si="13">SUM(B122:F122)</f>
        <v>1038</v>
      </c>
      <c r="H122" s="17">
        <f t="shared" si="12"/>
        <v>4.1445086705202314</v>
      </c>
      <c r="I122" s="16" t="s">
        <v>79</v>
      </c>
    </row>
    <row r="123" spans="1:9" s="6" customFormat="1" x14ac:dyDescent="0.35">
      <c r="A123" s="18" t="s">
        <v>75</v>
      </c>
      <c r="B123" s="18"/>
      <c r="C123" s="18"/>
      <c r="D123" s="18"/>
      <c r="E123" s="18"/>
      <c r="F123" s="18"/>
      <c r="G123" s="19"/>
      <c r="H123" s="20">
        <f>AVERAGE(H121:H122)</f>
        <v>4.0452793834296727</v>
      </c>
      <c r="I123" s="21" t="s">
        <v>79</v>
      </c>
    </row>
    <row r="124" spans="1:9" s="6" customFormat="1" x14ac:dyDescent="0.35">
      <c r="A124" s="57" t="s">
        <v>88</v>
      </c>
      <c r="B124" s="57"/>
      <c r="C124" s="57"/>
      <c r="D124" s="57"/>
      <c r="E124" s="57"/>
      <c r="F124" s="57"/>
      <c r="G124" s="58"/>
      <c r="H124" s="59">
        <f>AVERAGE(H45,H59,H80,H95,H112,H123)</f>
        <v>3.9996729151407364</v>
      </c>
      <c r="I124" s="60" t="s">
        <v>79</v>
      </c>
    </row>
    <row r="125" spans="1:9" x14ac:dyDescent="0.35">
      <c r="A125" s="35"/>
      <c r="B125" s="35"/>
      <c r="C125" s="35"/>
      <c r="D125" s="35"/>
      <c r="E125" s="35"/>
      <c r="F125" s="35"/>
      <c r="H125" s="3"/>
    </row>
    <row r="126" spans="1:9" x14ac:dyDescent="0.35">
      <c r="A126" s="1" t="s">
        <v>76</v>
      </c>
      <c r="F126" s="35"/>
      <c r="H126" s="3"/>
    </row>
    <row r="127" spans="1:9" x14ac:dyDescent="0.35">
      <c r="A127" s="36" t="s">
        <v>83</v>
      </c>
      <c r="B127" s="2" t="s">
        <v>77</v>
      </c>
      <c r="D127" s="2" t="s">
        <v>78</v>
      </c>
      <c r="F127" s="35"/>
      <c r="H127" s="3"/>
    </row>
    <row r="128" spans="1:9" x14ac:dyDescent="0.35">
      <c r="A128" s="36" t="s">
        <v>84</v>
      </c>
      <c r="B128" s="2" t="s">
        <v>77</v>
      </c>
      <c r="D128" s="2" t="s">
        <v>79</v>
      </c>
      <c r="F128" s="35"/>
      <c r="H128" s="3"/>
    </row>
    <row r="129" spans="1:10" x14ac:dyDescent="0.35">
      <c r="A129" s="36" t="s">
        <v>85</v>
      </c>
      <c r="B129" s="2" t="s">
        <v>77</v>
      </c>
      <c r="D129" s="2" t="s">
        <v>80</v>
      </c>
      <c r="F129" s="35"/>
      <c r="H129" s="3"/>
    </row>
    <row r="130" spans="1:10" x14ac:dyDescent="0.35">
      <c r="A130" s="36" t="s">
        <v>86</v>
      </c>
      <c r="B130" s="2" t="s">
        <v>77</v>
      </c>
      <c r="D130" s="2" t="s">
        <v>81</v>
      </c>
      <c r="F130" s="35"/>
      <c r="H130" s="3"/>
    </row>
    <row r="131" spans="1:10" x14ac:dyDescent="0.35">
      <c r="A131" s="36" t="s">
        <v>87</v>
      </c>
      <c r="B131" s="2" t="s">
        <v>77</v>
      </c>
      <c r="D131" s="2" t="s">
        <v>82</v>
      </c>
      <c r="F131" s="35"/>
      <c r="H131" s="3"/>
    </row>
    <row r="132" spans="1:10" x14ac:dyDescent="0.35">
      <c r="A132" s="35"/>
      <c r="B132" s="35"/>
      <c r="C132" s="35"/>
      <c r="D132" s="35"/>
      <c r="E132" s="35"/>
      <c r="F132" s="35"/>
      <c r="H132" s="3"/>
    </row>
    <row r="133" spans="1:10" ht="93.75" customHeight="1" x14ac:dyDescent="0.35">
      <c r="A133" s="61" t="s">
        <v>183</v>
      </c>
      <c r="B133" s="61"/>
      <c r="C133" s="61"/>
      <c r="D133" s="61"/>
      <c r="E133" s="61"/>
      <c r="F133" s="61"/>
      <c r="G133" s="61"/>
      <c r="H133" s="61"/>
      <c r="I133" s="61"/>
      <c r="J133" s="62"/>
    </row>
    <row r="134" spans="1:10" x14ac:dyDescent="0.35">
      <c r="A134" s="40" t="s">
        <v>98</v>
      </c>
      <c r="B134" s="40"/>
      <c r="C134" s="40"/>
      <c r="D134" s="40"/>
      <c r="E134" s="40"/>
      <c r="F134" s="40"/>
      <c r="G134" s="40"/>
    </row>
    <row r="135" spans="1:10" ht="44" x14ac:dyDescent="0.35">
      <c r="A135" s="63" t="s">
        <v>184</v>
      </c>
      <c r="C135" s="64" t="s">
        <v>90</v>
      </c>
      <c r="D135" s="37"/>
      <c r="E135" s="37"/>
      <c r="F135" s="37"/>
      <c r="G135" s="38"/>
      <c r="H135" s="37"/>
      <c r="I135" s="39">
        <v>4.76</v>
      </c>
    </row>
    <row r="136" spans="1:10" x14ac:dyDescent="0.35">
      <c r="A136" s="64" t="s">
        <v>99</v>
      </c>
      <c r="C136" s="64" t="s">
        <v>89</v>
      </c>
      <c r="E136" s="40"/>
      <c r="F136" s="40"/>
      <c r="G136" s="40"/>
      <c r="I136" s="41">
        <v>4.05</v>
      </c>
    </row>
    <row r="137" spans="1:10" x14ac:dyDescent="0.35">
      <c r="A137" s="64" t="s">
        <v>104</v>
      </c>
      <c r="C137" s="64" t="s">
        <v>90</v>
      </c>
      <c r="D137" s="40"/>
      <c r="E137" s="40"/>
      <c r="F137" s="40"/>
      <c r="G137" s="40"/>
      <c r="I137" s="65">
        <v>4</v>
      </c>
    </row>
    <row r="138" spans="1:10" x14ac:dyDescent="0.35">
      <c r="A138" s="64" t="s">
        <v>185</v>
      </c>
      <c r="C138" s="64" t="s">
        <v>90</v>
      </c>
      <c r="E138" s="40"/>
      <c r="F138" s="40"/>
      <c r="G138" s="40"/>
      <c r="I138" s="41">
        <v>3.88</v>
      </c>
    </row>
    <row r="139" spans="1:10" x14ac:dyDescent="0.35">
      <c r="A139" s="64" t="s">
        <v>103</v>
      </c>
      <c r="C139" s="64" t="s">
        <v>90</v>
      </c>
      <c r="I139" s="41">
        <v>3.73</v>
      </c>
    </row>
    <row r="140" spans="1:10" x14ac:dyDescent="0.35">
      <c r="A140" s="64" t="s">
        <v>186</v>
      </c>
      <c r="C140" s="64" t="s">
        <v>90</v>
      </c>
      <c r="G140" s="40"/>
      <c r="I140" s="41">
        <v>3.58</v>
      </c>
    </row>
    <row r="141" spans="1:10" x14ac:dyDescent="0.35">
      <c r="E141" s="40"/>
      <c r="F141" s="40"/>
      <c r="G141" s="40"/>
      <c r="I141" s="41"/>
    </row>
    <row r="142" spans="1:10" x14ac:dyDescent="0.35">
      <c r="A142" s="6" t="s">
        <v>60</v>
      </c>
    </row>
    <row r="143" spans="1:10" ht="22" x14ac:dyDescent="0.35">
      <c r="A143" s="66" t="s">
        <v>52</v>
      </c>
      <c r="B143" s="67">
        <v>42</v>
      </c>
      <c r="C143" s="67" t="s">
        <v>12</v>
      </c>
      <c r="E143" s="36" t="s">
        <v>53</v>
      </c>
      <c r="H143" s="68">
        <f>(B143*100)/B145</f>
        <v>4.0462427745664744</v>
      </c>
    </row>
    <row r="144" spans="1:10" ht="22" x14ac:dyDescent="0.35">
      <c r="A144" s="66" t="s">
        <v>54</v>
      </c>
      <c r="B144" s="67">
        <v>996</v>
      </c>
      <c r="C144" s="67" t="s">
        <v>12</v>
      </c>
      <c r="E144" s="36" t="s">
        <v>53</v>
      </c>
      <c r="H144" s="68">
        <f>(B144*100)/B145</f>
        <v>95.95375722543352</v>
      </c>
    </row>
    <row r="145" spans="1:9" ht="22" x14ac:dyDescent="0.35">
      <c r="A145" s="66" t="s">
        <v>55</v>
      </c>
      <c r="B145" s="69">
        <f>SUM(B143:B144)</f>
        <v>1038</v>
      </c>
      <c r="C145" s="67" t="s">
        <v>12</v>
      </c>
      <c r="E145" s="36" t="s">
        <v>53</v>
      </c>
      <c r="H145" s="68">
        <f>(B145*100)/B145</f>
        <v>100</v>
      </c>
    </row>
    <row r="147" spans="1:9" x14ac:dyDescent="0.35">
      <c r="A147" s="36" t="s">
        <v>57</v>
      </c>
    </row>
    <row r="148" spans="1:9" ht="21.75" customHeight="1" x14ac:dyDescent="0.35">
      <c r="A148" s="9" t="s">
        <v>16</v>
      </c>
      <c r="B148" s="10" t="s">
        <v>17</v>
      </c>
      <c r="C148" s="11"/>
      <c r="D148" s="11"/>
      <c r="E148" s="11"/>
      <c r="F148" s="12"/>
      <c r="G148" s="27"/>
      <c r="H148" s="9" t="s">
        <v>18</v>
      </c>
      <c r="I148" s="9" t="s">
        <v>19</v>
      </c>
    </row>
    <row r="149" spans="1:9" ht="44" x14ac:dyDescent="0.35">
      <c r="A149" s="9"/>
      <c r="B149" s="14" t="s">
        <v>20</v>
      </c>
      <c r="C149" s="14" t="s">
        <v>21</v>
      </c>
      <c r="D149" s="14" t="s">
        <v>22</v>
      </c>
      <c r="E149" s="14" t="s">
        <v>23</v>
      </c>
      <c r="F149" s="14" t="s">
        <v>24</v>
      </c>
      <c r="G149" s="14"/>
      <c r="H149" s="9"/>
      <c r="I149" s="9"/>
    </row>
    <row r="150" spans="1:9" ht="22" x14ac:dyDescent="0.35">
      <c r="A150" s="15" t="s">
        <v>58</v>
      </c>
      <c r="B150" s="16">
        <v>0</v>
      </c>
      <c r="C150" s="16">
        <v>1</v>
      </c>
      <c r="D150" s="16">
        <v>2</v>
      </c>
      <c r="E150" s="16">
        <v>0</v>
      </c>
      <c r="F150" s="16">
        <v>0</v>
      </c>
      <c r="G150" s="42">
        <f>SUM(B150:F150)</f>
        <v>3</v>
      </c>
      <c r="H150" s="43">
        <f t="shared" ref="H150" si="14">((B150*5)+(C150*4)+(D150*3)+(E150*2)+(F150))/G150</f>
        <v>3.3333333333333335</v>
      </c>
      <c r="I150" s="44" t="s">
        <v>80</v>
      </c>
    </row>
    <row r="151" spans="1:9" x14ac:dyDescent="0.35">
      <c r="A151" s="45" t="s">
        <v>59</v>
      </c>
      <c r="B151" s="46"/>
      <c r="C151" s="46"/>
      <c r="D151" s="46"/>
      <c r="E151" s="46"/>
      <c r="F151" s="47"/>
      <c r="G151" s="48"/>
      <c r="H151" s="49"/>
      <c r="I151" s="50"/>
    </row>
    <row r="153" spans="1:9" x14ac:dyDescent="0.35">
      <c r="A153" s="36" t="s">
        <v>61</v>
      </c>
    </row>
    <row r="154" spans="1:9" ht="46.5" customHeight="1" x14ac:dyDescent="0.35">
      <c r="A154" s="14" t="s">
        <v>62</v>
      </c>
      <c r="B154" s="10" t="s">
        <v>64</v>
      </c>
      <c r="C154" s="11"/>
      <c r="D154" s="11"/>
      <c r="E154" s="11"/>
      <c r="F154" s="12"/>
      <c r="G154" s="14"/>
      <c r="H154" s="10" t="s">
        <v>63</v>
      </c>
      <c r="I154" s="12"/>
    </row>
    <row r="155" spans="1:9" ht="46.5" customHeight="1" x14ac:dyDescent="0.35">
      <c r="A155" s="70" t="s">
        <v>109</v>
      </c>
      <c r="B155" s="71" t="s">
        <v>110</v>
      </c>
      <c r="C155" s="72"/>
      <c r="D155" s="72"/>
      <c r="E155" s="72"/>
      <c r="F155" s="73"/>
      <c r="G155" s="74"/>
      <c r="H155" s="71" t="s">
        <v>111</v>
      </c>
      <c r="I155" s="73"/>
    </row>
    <row r="156" spans="1:9" ht="22" x14ac:dyDescent="0.35">
      <c r="A156" s="70" t="s">
        <v>112</v>
      </c>
      <c r="B156" s="71" t="s">
        <v>113</v>
      </c>
      <c r="C156" s="72"/>
      <c r="D156" s="72"/>
      <c r="E156" s="72"/>
      <c r="F156" s="73"/>
      <c r="G156" s="75"/>
      <c r="H156" s="71" t="s">
        <v>95</v>
      </c>
      <c r="I156" s="73"/>
    </row>
    <row r="157" spans="1:9" ht="22" x14ac:dyDescent="0.35">
      <c r="A157" s="70" t="s">
        <v>91</v>
      </c>
      <c r="B157" s="71" t="s">
        <v>56</v>
      </c>
      <c r="C157" s="72"/>
      <c r="D157" s="72"/>
      <c r="E157" s="72"/>
      <c r="F157" s="73"/>
      <c r="G157" s="75"/>
      <c r="H157" s="71" t="s">
        <v>95</v>
      </c>
      <c r="I157" s="73"/>
    </row>
    <row r="158" spans="1:9" ht="44" x14ac:dyDescent="0.35">
      <c r="A158" s="70" t="s">
        <v>105</v>
      </c>
      <c r="B158" s="71" t="s">
        <v>106</v>
      </c>
      <c r="C158" s="72"/>
      <c r="D158" s="72"/>
      <c r="E158" s="72"/>
      <c r="F158" s="73"/>
      <c r="G158" s="75"/>
      <c r="H158" s="71" t="s">
        <v>95</v>
      </c>
      <c r="I158" s="73"/>
    </row>
    <row r="159" spans="1:9" ht="22" x14ac:dyDescent="0.35">
      <c r="A159" s="70" t="s">
        <v>92</v>
      </c>
      <c r="B159" s="71" t="s">
        <v>189</v>
      </c>
      <c r="C159" s="72"/>
      <c r="D159" s="72"/>
      <c r="E159" s="72"/>
      <c r="F159" s="73"/>
      <c r="G159" s="75"/>
      <c r="H159" s="71" t="s">
        <v>96</v>
      </c>
      <c r="I159" s="73"/>
    </row>
    <row r="160" spans="1:9" ht="154" x14ac:dyDescent="0.35">
      <c r="A160" s="70" t="s">
        <v>121</v>
      </c>
      <c r="B160" s="71" t="s">
        <v>122</v>
      </c>
      <c r="C160" s="72"/>
      <c r="D160" s="72"/>
      <c r="E160" s="72"/>
      <c r="F160" s="73"/>
      <c r="G160" s="75"/>
      <c r="H160" s="71" t="s">
        <v>102</v>
      </c>
      <c r="I160" s="73"/>
    </row>
    <row r="161" spans="1:9" ht="264" x14ac:dyDescent="0.35">
      <c r="A161" s="70" t="s">
        <v>187</v>
      </c>
      <c r="B161" s="71" t="s">
        <v>56</v>
      </c>
      <c r="C161" s="72"/>
      <c r="D161" s="72"/>
      <c r="E161" s="72"/>
      <c r="F161" s="73"/>
      <c r="G161" s="75"/>
      <c r="H161" s="71" t="s">
        <v>95</v>
      </c>
      <c r="I161" s="73"/>
    </row>
    <row r="162" spans="1:9" ht="242" x14ac:dyDescent="0.35">
      <c r="A162" s="70" t="s">
        <v>128</v>
      </c>
      <c r="B162" s="71" t="s">
        <v>56</v>
      </c>
      <c r="C162" s="72"/>
      <c r="D162" s="72"/>
      <c r="E162" s="72"/>
      <c r="F162" s="73"/>
      <c r="G162" s="75"/>
      <c r="H162" s="71" t="s">
        <v>142</v>
      </c>
      <c r="I162" s="73"/>
    </row>
    <row r="163" spans="1:9" ht="88" x14ac:dyDescent="0.35">
      <c r="A163" s="70" t="s">
        <v>188</v>
      </c>
      <c r="B163" s="71" t="s">
        <v>190</v>
      </c>
      <c r="C163" s="72"/>
      <c r="D163" s="72"/>
      <c r="E163" s="72"/>
      <c r="F163" s="73"/>
      <c r="G163" s="75"/>
      <c r="H163" s="71" t="s">
        <v>102</v>
      </c>
      <c r="I163" s="73"/>
    </row>
    <row r="164" spans="1:9" ht="66" x14ac:dyDescent="0.35">
      <c r="A164" s="70" t="s">
        <v>129</v>
      </c>
      <c r="B164" s="71" t="s">
        <v>143</v>
      </c>
      <c r="C164" s="72"/>
      <c r="D164" s="72"/>
      <c r="E164" s="72"/>
      <c r="F164" s="73"/>
      <c r="G164" s="75"/>
      <c r="H164" s="71" t="s">
        <v>102</v>
      </c>
      <c r="I164" s="73"/>
    </row>
    <row r="165" spans="1:9" ht="44" x14ac:dyDescent="0.35">
      <c r="A165" s="70" t="s">
        <v>100</v>
      </c>
      <c r="B165" s="71" t="s">
        <v>56</v>
      </c>
      <c r="C165" s="72"/>
      <c r="D165" s="72"/>
      <c r="E165" s="72"/>
      <c r="F165" s="73"/>
      <c r="G165" s="75"/>
      <c r="H165" s="71" t="s">
        <v>95</v>
      </c>
      <c r="I165" s="73"/>
    </row>
    <row r="166" spans="1:9" ht="308" x14ac:dyDescent="0.35">
      <c r="A166" s="70" t="s">
        <v>130</v>
      </c>
      <c r="B166" s="71" t="s">
        <v>144</v>
      </c>
      <c r="C166" s="72"/>
      <c r="D166" s="72"/>
      <c r="E166" s="72"/>
      <c r="F166" s="73"/>
      <c r="G166" s="75"/>
      <c r="H166" s="71" t="s">
        <v>95</v>
      </c>
      <c r="I166" s="73"/>
    </row>
    <row r="167" spans="1:9" ht="308" x14ac:dyDescent="0.35">
      <c r="A167" s="70" t="s">
        <v>130</v>
      </c>
      <c r="B167" s="71" t="s">
        <v>144</v>
      </c>
      <c r="C167" s="72"/>
      <c r="D167" s="72"/>
      <c r="E167" s="72"/>
      <c r="F167" s="73"/>
      <c r="G167" s="75"/>
      <c r="H167" s="71" t="s">
        <v>95</v>
      </c>
      <c r="I167" s="73"/>
    </row>
    <row r="168" spans="1:9" ht="330" x14ac:dyDescent="0.35">
      <c r="A168" s="70" t="s">
        <v>93</v>
      </c>
      <c r="B168" s="71" t="s">
        <v>94</v>
      </c>
      <c r="C168" s="72"/>
      <c r="D168" s="72"/>
      <c r="E168" s="72"/>
      <c r="F168" s="73"/>
      <c r="G168" s="75"/>
      <c r="H168" s="71" t="s">
        <v>97</v>
      </c>
      <c r="I168" s="73"/>
    </row>
    <row r="169" spans="1:9" ht="22" x14ac:dyDescent="0.35">
      <c r="A169" s="70" t="s">
        <v>131</v>
      </c>
      <c r="B169" s="71" t="s">
        <v>145</v>
      </c>
      <c r="C169" s="72"/>
      <c r="D169" s="72"/>
      <c r="E169" s="72"/>
      <c r="F169" s="73"/>
      <c r="G169" s="75"/>
      <c r="H169" s="71" t="s">
        <v>147</v>
      </c>
      <c r="I169" s="73"/>
    </row>
    <row r="170" spans="1:9" ht="220" x14ac:dyDescent="0.35">
      <c r="A170" s="70" t="s">
        <v>132</v>
      </c>
      <c r="B170" s="71" t="s">
        <v>146</v>
      </c>
      <c r="C170" s="72"/>
      <c r="D170" s="72"/>
      <c r="E170" s="72"/>
      <c r="F170" s="73"/>
      <c r="G170" s="75"/>
      <c r="H170" s="71" t="s">
        <v>95</v>
      </c>
      <c r="I170" s="73"/>
    </row>
    <row r="171" spans="1:9" ht="22" x14ac:dyDescent="0.35">
      <c r="A171" s="70" t="s">
        <v>133</v>
      </c>
      <c r="B171" s="71" t="s">
        <v>148</v>
      </c>
      <c r="C171" s="72"/>
      <c r="D171" s="72"/>
      <c r="E171" s="72"/>
      <c r="F171" s="73"/>
      <c r="G171" s="75"/>
      <c r="H171" s="71" t="s">
        <v>95</v>
      </c>
      <c r="I171" s="73"/>
    </row>
    <row r="172" spans="1:9" ht="44" x14ac:dyDescent="0.35">
      <c r="A172" s="70" t="s">
        <v>116</v>
      </c>
      <c r="B172" s="71" t="s">
        <v>117</v>
      </c>
      <c r="C172" s="72"/>
      <c r="D172" s="72"/>
      <c r="E172" s="72"/>
      <c r="F172" s="73"/>
      <c r="G172" s="75"/>
      <c r="H172" s="71" t="s">
        <v>102</v>
      </c>
      <c r="I172" s="73"/>
    </row>
    <row r="173" spans="1:9" ht="22" x14ac:dyDescent="0.35">
      <c r="A173" s="70" t="s">
        <v>101</v>
      </c>
      <c r="B173" s="71" t="s">
        <v>56</v>
      </c>
      <c r="C173" s="72"/>
      <c r="D173" s="72"/>
      <c r="E173" s="72"/>
      <c r="F173" s="73"/>
      <c r="G173" s="75"/>
      <c r="H173" s="71" t="s">
        <v>102</v>
      </c>
      <c r="I173" s="73"/>
    </row>
    <row r="174" spans="1:9" ht="22" x14ac:dyDescent="0.35">
      <c r="A174" s="70" t="s">
        <v>107</v>
      </c>
      <c r="B174" s="71" t="s">
        <v>108</v>
      </c>
      <c r="C174" s="72"/>
      <c r="D174" s="72"/>
      <c r="E174" s="72"/>
      <c r="F174" s="73"/>
      <c r="G174" s="75"/>
      <c r="H174" s="71" t="s">
        <v>95</v>
      </c>
      <c r="I174" s="73"/>
    </row>
    <row r="175" spans="1:9" ht="22" x14ac:dyDescent="0.35">
      <c r="A175" s="70" t="s">
        <v>114</v>
      </c>
      <c r="B175" s="71" t="s">
        <v>115</v>
      </c>
      <c r="C175" s="72"/>
      <c r="D175" s="72"/>
      <c r="E175" s="72"/>
      <c r="F175" s="73"/>
      <c r="G175" s="75"/>
      <c r="H175" s="71" t="s">
        <v>150</v>
      </c>
      <c r="I175" s="73"/>
    </row>
    <row r="176" spans="1:9" ht="22" x14ac:dyDescent="0.35">
      <c r="A176" s="70" t="s">
        <v>134</v>
      </c>
      <c r="B176" s="71" t="s">
        <v>149</v>
      </c>
      <c r="C176" s="72"/>
      <c r="D176" s="72"/>
      <c r="E176" s="72"/>
      <c r="F176" s="73"/>
      <c r="G176" s="75"/>
      <c r="H176" s="71" t="s">
        <v>95</v>
      </c>
      <c r="I176" s="73"/>
    </row>
    <row r="177" spans="1:9" ht="308" x14ac:dyDescent="0.35">
      <c r="A177" s="70" t="s">
        <v>130</v>
      </c>
      <c r="B177" s="71" t="s">
        <v>144</v>
      </c>
      <c r="C177" s="72"/>
      <c r="D177" s="72"/>
      <c r="E177" s="72"/>
      <c r="F177" s="73"/>
      <c r="G177" s="75"/>
      <c r="H177" s="71" t="s">
        <v>120</v>
      </c>
      <c r="I177" s="73"/>
    </row>
    <row r="178" spans="1:9" ht="44" x14ac:dyDescent="0.35">
      <c r="A178" s="70" t="s">
        <v>118</v>
      </c>
      <c r="B178" s="71" t="s">
        <v>119</v>
      </c>
      <c r="C178" s="72"/>
      <c r="D178" s="72"/>
      <c r="E178" s="72"/>
      <c r="F178" s="73"/>
      <c r="G178" s="75"/>
      <c r="H178" s="71" t="s">
        <v>120</v>
      </c>
      <c r="I178" s="73"/>
    </row>
    <row r="179" spans="1:9" ht="44" x14ac:dyDescent="0.35">
      <c r="A179" s="70" t="s">
        <v>118</v>
      </c>
      <c r="B179" s="71" t="s">
        <v>119</v>
      </c>
      <c r="C179" s="72"/>
      <c r="D179" s="72"/>
      <c r="E179" s="72"/>
      <c r="F179" s="73"/>
      <c r="G179" s="75"/>
      <c r="H179" s="71" t="s">
        <v>95</v>
      </c>
      <c r="I179" s="73"/>
    </row>
    <row r="180" spans="1:9" ht="22" x14ac:dyDescent="0.35">
      <c r="A180" s="70" t="s">
        <v>123</v>
      </c>
      <c r="B180" s="71" t="s">
        <v>124</v>
      </c>
      <c r="C180" s="72"/>
      <c r="D180" s="72"/>
      <c r="E180" s="72"/>
      <c r="F180" s="73"/>
      <c r="G180" s="75"/>
      <c r="H180" s="71" t="s">
        <v>152</v>
      </c>
      <c r="I180" s="73"/>
    </row>
    <row r="181" spans="1:9" ht="22" x14ac:dyDescent="0.35">
      <c r="A181" s="70" t="s">
        <v>135</v>
      </c>
      <c r="B181" s="71" t="s">
        <v>151</v>
      </c>
      <c r="C181" s="72"/>
      <c r="D181" s="72"/>
      <c r="E181" s="72"/>
      <c r="F181" s="73"/>
      <c r="G181" s="75"/>
      <c r="H181" s="71" t="s">
        <v>102</v>
      </c>
      <c r="I181" s="73"/>
    </row>
    <row r="182" spans="1:9" ht="66" x14ac:dyDescent="0.35">
      <c r="A182" s="70" t="s">
        <v>136</v>
      </c>
      <c r="B182" s="71" t="s">
        <v>153</v>
      </c>
      <c r="C182" s="72"/>
      <c r="D182" s="72"/>
      <c r="E182" s="72"/>
      <c r="F182" s="73"/>
      <c r="G182" s="75"/>
      <c r="H182" s="71" t="s">
        <v>102</v>
      </c>
      <c r="I182" s="73"/>
    </row>
    <row r="183" spans="1:9" ht="44" x14ac:dyDescent="0.35">
      <c r="A183" s="70" t="s">
        <v>137</v>
      </c>
      <c r="B183" s="71" t="s">
        <v>56</v>
      </c>
      <c r="C183" s="72"/>
      <c r="D183" s="72"/>
      <c r="E183" s="72"/>
      <c r="F183" s="73"/>
      <c r="G183" s="75"/>
      <c r="H183" s="71" t="s">
        <v>95</v>
      </c>
      <c r="I183" s="73"/>
    </row>
    <row r="184" spans="1:9" ht="22" x14ac:dyDescent="0.35">
      <c r="A184" s="70" t="s">
        <v>138</v>
      </c>
      <c r="B184" s="71" t="s">
        <v>154</v>
      </c>
      <c r="C184" s="72"/>
      <c r="D184" s="72"/>
      <c r="E184" s="72"/>
      <c r="F184" s="73"/>
      <c r="G184" s="75"/>
      <c r="H184" s="71" t="s">
        <v>156</v>
      </c>
      <c r="I184" s="73"/>
    </row>
    <row r="185" spans="1:9" ht="22" x14ac:dyDescent="0.35">
      <c r="A185" s="70" t="s">
        <v>139</v>
      </c>
      <c r="B185" s="71" t="s">
        <v>155</v>
      </c>
      <c r="C185" s="72"/>
      <c r="D185" s="72"/>
      <c r="E185" s="72"/>
      <c r="F185" s="73"/>
      <c r="G185" s="75"/>
      <c r="H185" s="71" t="s">
        <v>158</v>
      </c>
      <c r="I185" s="73"/>
    </row>
    <row r="186" spans="1:9" ht="22" x14ac:dyDescent="0.35">
      <c r="A186" s="70" t="s">
        <v>140</v>
      </c>
      <c r="B186" s="71" t="s">
        <v>157</v>
      </c>
      <c r="C186" s="72"/>
      <c r="D186" s="72"/>
      <c r="E186" s="72"/>
      <c r="F186" s="73"/>
      <c r="G186" s="75"/>
      <c r="H186" s="71" t="s">
        <v>95</v>
      </c>
      <c r="I186" s="73"/>
    </row>
    <row r="187" spans="1:9" ht="22" x14ac:dyDescent="0.35">
      <c r="A187" s="70" t="s">
        <v>141</v>
      </c>
      <c r="B187" s="71" t="s">
        <v>159</v>
      </c>
      <c r="C187" s="72"/>
      <c r="D187" s="72"/>
      <c r="E187" s="72"/>
      <c r="F187" s="73"/>
      <c r="G187" s="75"/>
      <c r="H187" s="71" t="s">
        <v>102</v>
      </c>
      <c r="I187" s="73"/>
    </row>
    <row r="188" spans="1:9" ht="44" x14ac:dyDescent="0.35">
      <c r="A188" s="70" t="s">
        <v>125</v>
      </c>
      <c r="B188" s="76" t="s">
        <v>126</v>
      </c>
      <c r="C188" s="77"/>
      <c r="D188" s="77"/>
      <c r="E188" s="77"/>
      <c r="F188" s="78"/>
      <c r="G188" s="79"/>
      <c r="H188" s="76" t="s">
        <v>127</v>
      </c>
      <c r="I188" s="78"/>
    </row>
  </sheetData>
  <mergeCells count="112">
    <mergeCell ref="A1:I1"/>
    <mergeCell ref="A2:I2"/>
    <mergeCell ref="A3:I3"/>
    <mergeCell ref="A52:A53"/>
    <mergeCell ref="B52:F52"/>
    <mergeCell ref="H52:H53"/>
    <mergeCell ref="I52:I53"/>
    <mergeCell ref="A36:A37"/>
    <mergeCell ref="B36:F36"/>
    <mergeCell ref="H36:H37"/>
    <mergeCell ref="I36:I37"/>
    <mergeCell ref="A45:F45"/>
    <mergeCell ref="A59:F59"/>
    <mergeCell ref="A123:F123"/>
    <mergeCell ref="A86:A87"/>
    <mergeCell ref="B86:F86"/>
    <mergeCell ref="H86:H87"/>
    <mergeCell ref="B73:F73"/>
    <mergeCell ref="H73:H74"/>
    <mergeCell ref="B156:F156"/>
    <mergeCell ref="H156:I156"/>
    <mergeCell ref="A73:A74"/>
    <mergeCell ref="H150:H151"/>
    <mergeCell ref="I150:I151"/>
    <mergeCell ref="A151:F151"/>
    <mergeCell ref="A124:F124"/>
    <mergeCell ref="I86:I87"/>
    <mergeCell ref="A95:F95"/>
    <mergeCell ref="A101:A102"/>
    <mergeCell ref="B101:F101"/>
    <mergeCell ref="H101:H102"/>
    <mergeCell ref="I101:I102"/>
    <mergeCell ref="B157:F157"/>
    <mergeCell ref="H157:I157"/>
    <mergeCell ref="B158:F158"/>
    <mergeCell ref="H158:I158"/>
    <mergeCell ref="I73:I74"/>
    <mergeCell ref="A80:F80"/>
    <mergeCell ref="A133:I133"/>
    <mergeCell ref="A148:A149"/>
    <mergeCell ref="B148:F148"/>
    <mergeCell ref="H148:H149"/>
    <mergeCell ref="I148:I149"/>
    <mergeCell ref="A112:F112"/>
    <mergeCell ref="A119:A120"/>
    <mergeCell ref="B119:F119"/>
    <mergeCell ref="H119:H120"/>
    <mergeCell ref="I119:I120"/>
    <mergeCell ref="B154:F154"/>
    <mergeCell ref="H154:I154"/>
    <mergeCell ref="B155:F155"/>
    <mergeCell ref="H155:I155"/>
    <mergeCell ref="B162:F162"/>
    <mergeCell ref="H162:I162"/>
    <mergeCell ref="B163:F163"/>
    <mergeCell ref="H163:I163"/>
    <mergeCell ref="B164:F164"/>
    <mergeCell ref="H164:I164"/>
    <mergeCell ref="B159:F159"/>
    <mergeCell ref="H159:I159"/>
    <mergeCell ref="B160:F160"/>
    <mergeCell ref="H160:I160"/>
    <mergeCell ref="B161:F161"/>
    <mergeCell ref="H161:I161"/>
    <mergeCell ref="B168:F168"/>
    <mergeCell ref="H168:I168"/>
    <mergeCell ref="B169:F169"/>
    <mergeCell ref="H169:I169"/>
    <mergeCell ref="B170:F170"/>
    <mergeCell ref="H170:I170"/>
    <mergeCell ref="B165:F165"/>
    <mergeCell ref="H165:I165"/>
    <mergeCell ref="B166:F166"/>
    <mergeCell ref="H166:I166"/>
    <mergeCell ref="B167:F167"/>
    <mergeCell ref="H167:I167"/>
    <mergeCell ref="B174:F174"/>
    <mergeCell ref="H174:I174"/>
    <mergeCell ref="B175:F175"/>
    <mergeCell ref="H175:I175"/>
    <mergeCell ref="B176:F176"/>
    <mergeCell ref="H176:I176"/>
    <mergeCell ref="B171:F171"/>
    <mergeCell ref="H171:I171"/>
    <mergeCell ref="B172:F172"/>
    <mergeCell ref="H172:I172"/>
    <mergeCell ref="B173:F173"/>
    <mergeCell ref="H173:I173"/>
    <mergeCell ref="B180:F180"/>
    <mergeCell ref="H180:I180"/>
    <mergeCell ref="B181:F181"/>
    <mergeCell ref="H181:I181"/>
    <mergeCell ref="B182:F182"/>
    <mergeCell ref="H182:I182"/>
    <mergeCell ref="B177:F177"/>
    <mergeCell ref="H177:I177"/>
    <mergeCell ref="B178:F178"/>
    <mergeCell ref="H178:I178"/>
    <mergeCell ref="B179:F179"/>
    <mergeCell ref="H179:I179"/>
    <mergeCell ref="B188:F188"/>
    <mergeCell ref="H188:I188"/>
    <mergeCell ref="B186:F186"/>
    <mergeCell ref="H186:I186"/>
    <mergeCell ref="B187:F187"/>
    <mergeCell ref="H187:I187"/>
    <mergeCell ref="B183:F183"/>
    <mergeCell ref="H183:I183"/>
    <mergeCell ref="B184:F184"/>
    <mergeCell ref="H184:I184"/>
    <mergeCell ref="B185:F185"/>
    <mergeCell ref="H185:I185"/>
  </mergeCells>
  <pageMargins left="0.47244094488188981" right="0.23622047244094491" top="0.98425196850393704" bottom="0.59055118110236227" header="0.74803149606299213" footer="0.31496062992125984"/>
  <pageSetup paperSize="9" scale="84" orientation="portrait" r:id="rId1"/>
  <rowBreaks count="7" manualBreakCount="7">
    <brk id="33" max="16383" man="1"/>
    <brk id="49" max="16383" man="1"/>
    <brk id="70" max="16383" man="1"/>
    <brk id="84" max="16383" man="1"/>
    <brk id="99" max="16383" man="1"/>
    <brk id="116" max="8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นศ.ทั้งหมด</vt:lpstr>
      <vt:lpstr>นศ.ทั้งหมด!Print_Titles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Thanittha</dc:creator>
  <cp:lastModifiedBy>Microsoft Office User</cp:lastModifiedBy>
  <cp:lastPrinted>2021-10-27T09:44:49Z</cp:lastPrinted>
  <dcterms:created xsi:type="dcterms:W3CDTF">2021-05-17T06:44:33Z</dcterms:created>
  <dcterms:modified xsi:type="dcterms:W3CDTF">2022-02-03T07:30:07Z</dcterms:modified>
</cp:coreProperties>
</file>